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orgesjegerogfiskerfor.sharepoint.com/sites/fagavd/Fisk/Fiskekonkurranser/Norgescup 2024,2025,2026/"/>
    </mc:Choice>
  </mc:AlternateContent>
  <xr:revisionPtr revIDLastSave="782" documentId="13_ncr:1_{3C13870C-3598-DE48-88F6-F36CE0C82EA6}" xr6:coauthVersionLast="47" xr6:coauthVersionMax="47" xr10:uidLastSave="{83944901-74EB-6E4C-B8F5-758A076A5BA9}"/>
  <bookViews>
    <workbookView xWindow="1440" yWindow="1460" windowWidth="28800" windowHeight="15720" activeTab="8" xr2:uid="{00000000-000D-0000-FFFF-FFFF00000000}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HEV" sheetId="9" r:id="rId8"/>
    <sheet name="DEV" sheetId="10" r:id="rId9"/>
  </sheets>
  <definedNames>
    <definedName name="_xlnm.Print_Area" localSheetId="5">HV!$A$1:$R$19</definedName>
    <definedName name="_xlnm.Print_Area" localSheetId="0">Sammenlagt!$A$1:$K$39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5" l="1"/>
  <c r="M7" i="5"/>
  <c r="M8" i="5"/>
  <c r="L11" i="5"/>
  <c r="M11" i="5"/>
  <c r="N6" i="5"/>
  <c r="N7" i="5"/>
  <c r="N12" i="5"/>
  <c r="N13" i="5"/>
  <c r="N14" i="5"/>
  <c r="N15" i="5"/>
  <c r="N5" i="5"/>
  <c r="M17" i="5"/>
  <c r="M5" i="5"/>
  <c r="L16" i="5"/>
  <c r="L6" i="5"/>
  <c r="L5" i="5"/>
  <c r="AD18" i="5"/>
  <c r="AD19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Z8" i="5"/>
  <c r="Z9" i="5"/>
  <c r="Z10" i="5"/>
  <c r="Z11" i="5"/>
  <c r="AD11" i="5" s="1"/>
  <c r="Z12" i="5"/>
  <c r="Z13" i="5"/>
  <c r="Z14" i="5"/>
  <c r="Z15" i="5"/>
  <c r="Z16" i="5"/>
  <c r="AD16" i="5" s="1"/>
  <c r="A15" i="5" s="1"/>
  <c r="Z17" i="5"/>
  <c r="AD17" i="5" s="1"/>
  <c r="A16" i="5" s="1"/>
  <c r="Z18" i="5"/>
  <c r="Z19" i="5"/>
  <c r="Y8" i="5"/>
  <c r="AD8" i="5" s="1"/>
  <c r="Y9" i="5"/>
  <c r="AD9" i="5" s="1"/>
  <c r="Y10" i="5"/>
  <c r="AD10" i="5" s="1"/>
  <c r="Y11" i="5"/>
  <c r="Y12" i="5"/>
  <c r="AD12" i="5" s="1"/>
  <c r="A11" i="5" s="1"/>
  <c r="Y13" i="5"/>
  <c r="AD13" i="5" s="1"/>
  <c r="A12" i="5" s="1"/>
  <c r="Y14" i="5"/>
  <c r="AD14" i="5" s="1"/>
  <c r="A13" i="5" s="1"/>
  <c r="Y15" i="5"/>
  <c r="AD15" i="5" s="1"/>
  <c r="A14" i="5" s="1"/>
  <c r="Y16" i="5"/>
  <c r="Y17" i="5"/>
  <c r="Y18" i="5"/>
  <c r="Y19" i="5"/>
  <c r="V8" i="5"/>
  <c r="N8" i="5" s="1"/>
  <c r="V9" i="5"/>
  <c r="N9" i="5" s="1"/>
  <c r="V10" i="5"/>
  <c r="N10" i="5" s="1"/>
  <c r="V11" i="5"/>
  <c r="N11" i="5" s="1"/>
  <c r="V12" i="5"/>
  <c r="V13" i="5"/>
  <c r="V14" i="5"/>
  <c r="V15" i="5"/>
  <c r="V16" i="5"/>
  <c r="N16" i="5" s="1"/>
  <c r="V17" i="5"/>
  <c r="U8" i="5"/>
  <c r="U9" i="5"/>
  <c r="M9" i="5" s="1"/>
  <c r="U10" i="5"/>
  <c r="M10" i="5" s="1"/>
  <c r="U11" i="5"/>
  <c r="U12" i="5"/>
  <c r="M12" i="5" s="1"/>
  <c r="U13" i="5"/>
  <c r="M13" i="5" s="1"/>
  <c r="U14" i="5"/>
  <c r="M14" i="5" s="1"/>
  <c r="U15" i="5"/>
  <c r="M15" i="5" s="1"/>
  <c r="U16" i="5"/>
  <c r="M16" i="5" s="1"/>
  <c r="U17" i="5"/>
  <c r="T8" i="5"/>
  <c r="L8" i="5" s="1"/>
  <c r="T9" i="5"/>
  <c r="L9" i="5" s="1"/>
  <c r="T10" i="5"/>
  <c r="L10" i="5" s="1"/>
  <c r="T11" i="5"/>
  <c r="T12" i="5"/>
  <c r="L12" i="5" s="1"/>
  <c r="T13" i="5"/>
  <c r="L13" i="5" s="1"/>
  <c r="T14" i="5"/>
  <c r="L14" i="5" s="1"/>
  <c r="T15" i="5"/>
  <c r="L15" i="5" s="1"/>
  <c r="T16" i="5"/>
  <c r="T17" i="5"/>
  <c r="R6" i="5"/>
  <c r="R7" i="5"/>
  <c r="R5" i="5"/>
  <c r="R11" i="6"/>
  <c r="R12" i="6"/>
  <c r="R13" i="6"/>
  <c r="R14" i="6"/>
  <c r="R15" i="6"/>
  <c r="L11" i="6"/>
  <c r="M11" i="6"/>
  <c r="N11" i="6"/>
  <c r="L12" i="6"/>
  <c r="M12" i="6"/>
  <c r="N12" i="6"/>
  <c r="L13" i="6"/>
  <c r="M13" i="6"/>
  <c r="N13" i="6"/>
  <c r="L14" i="6"/>
  <c r="M14" i="6"/>
  <c r="N14" i="6"/>
  <c r="L15" i="6"/>
  <c r="M15" i="6"/>
  <c r="N15" i="6"/>
  <c r="T11" i="6"/>
  <c r="T12" i="6"/>
  <c r="T13" i="6"/>
  <c r="T14" i="6"/>
  <c r="T15" i="6"/>
  <c r="U11" i="6"/>
  <c r="U12" i="6"/>
  <c r="U13" i="6"/>
  <c r="U14" i="6"/>
  <c r="U15" i="6"/>
  <c r="V11" i="6"/>
  <c r="V12" i="6"/>
  <c r="V13" i="6"/>
  <c r="V14" i="6"/>
  <c r="V15" i="6"/>
  <c r="W11" i="6"/>
  <c r="W12" i="6"/>
  <c r="Y11" i="6"/>
  <c r="Y12" i="6"/>
  <c r="Y13" i="6"/>
  <c r="Y14" i="6"/>
  <c r="Y15" i="6"/>
  <c r="Y16" i="6"/>
  <c r="Z11" i="6"/>
  <c r="Z12" i="6"/>
  <c r="Z13" i="6"/>
  <c r="Z14" i="6"/>
  <c r="Z15" i="6"/>
  <c r="Z16" i="6"/>
  <c r="AA11" i="6"/>
  <c r="AA12" i="6"/>
  <c r="AA13" i="6"/>
  <c r="AA14" i="6"/>
  <c r="AA15" i="6"/>
  <c r="AA16" i="6"/>
  <c r="AB11" i="6"/>
  <c r="AB12" i="6"/>
  <c r="AB13" i="6"/>
  <c r="AB14" i="6"/>
  <c r="AB15" i="6"/>
  <c r="AB16" i="6"/>
  <c r="AC11" i="6"/>
  <c r="AC12" i="6"/>
  <c r="AC13" i="6"/>
  <c r="AC14" i="6"/>
  <c r="AC15" i="6"/>
  <c r="AC16" i="6"/>
  <c r="AD11" i="6"/>
  <c r="AD12" i="6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T20" i="1"/>
  <c r="T21" i="1"/>
  <c r="T22" i="1"/>
  <c r="T23" i="1"/>
  <c r="T24" i="1"/>
  <c r="T25" i="1"/>
  <c r="T26" i="1"/>
  <c r="W26" i="1" s="1"/>
  <c r="R26" i="1" s="1"/>
  <c r="T27" i="1"/>
  <c r="T28" i="1"/>
  <c r="T29" i="1"/>
  <c r="T30" i="1"/>
  <c r="T31" i="1"/>
  <c r="T32" i="1"/>
  <c r="T33" i="1"/>
  <c r="T34" i="1"/>
  <c r="T35" i="1"/>
  <c r="T36" i="1"/>
  <c r="U20" i="1"/>
  <c r="U21" i="1"/>
  <c r="U22" i="1"/>
  <c r="U23" i="1"/>
  <c r="W23" i="1" s="1"/>
  <c r="R23" i="1" s="1"/>
  <c r="U24" i="1"/>
  <c r="U25" i="1"/>
  <c r="U26" i="1"/>
  <c r="U27" i="1"/>
  <c r="U28" i="1"/>
  <c r="U29" i="1"/>
  <c r="U30" i="1"/>
  <c r="U31" i="1"/>
  <c r="W31" i="1" s="1"/>
  <c r="R31" i="1" s="1"/>
  <c r="U32" i="1"/>
  <c r="W32" i="1" s="1"/>
  <c r="R32" i="1" s="1"/>
  <c r="U33" i="1"/>
  <c r="U34" i="1"/>
  <c r="W34" i="1" s="1"/>
  <c r="R34" i="1" s="1"/>
  <c r="U35" i="1"/>
  <c r="U36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W20" i="1"/>
  <c r="W21" i="1"/>
  <c r="R21" i="1" s="1"/>
  <c r="W28" i="1"/>
  <c r="R28" i="1" s="1"/>
  <c r="W29" i="1"/>
  <c r="R29" i="1" s="1"/>
  <c r="W36" i="1"/>
  <c r="R36" i="1" s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C20" i="1"/>
  <c r="AC21" i="1"/>
  <c r="AC22" i="1"/>
  <c r="AC23" i="1"/>
  <c r="AC24" i="1"/>
  <c r="AC25" i="1"/>
  <c r="AC26" i="1"/>
  <c r="AC27" i="1"/>
  <c r="AC28" i="1"/>
  <c r="AC29" i="1"/>
  <c r="AC30" i="1"/>
  <c r="AD30" i="1" s="1"/>
  <c r="AC31" i="1"/>
  <c r="AC32" i="1"/>
  <c r="AC33" i="1"/>
  <c r="AC34" i="1"/>
  <c r="AC35" i="1"/>
  <c r="AD20" i="1"/>
  <c r="AD21" i="1"/>
  <c r="AD28" i="1"/>
  <c r="AD29" i="1"/>
  <c r="M8" i="2"/>
  <c r="N8" i="2"/>
  <c r="L9" i="2"/>
  <c r="M9" i="2"/>
  <c r="N9" i="2"/>
  <c r="L10" i="2"/>
  <c r="M10" i="2"/>
  <c r="N10" i="2"/>
  <c r="L11" i="2"/>
  <c r="M11" i="2"/>
  <c r="N11" i="2"/>
  <c r="L12" i="2"/>
  <c r="M12" i="2"/>
  <c r="N12" i="2"/>
  <c r="L13" i="2"/>
  <c r="M13" i="2"/>
  <c r="N13" i="2"/>
  <c r="R20" i="1"/>
  <c r="T9" i="2"/>
  <c r="T10" i="2"/>
  <c r="T11" i="2"/>
  <c r="T12" i="2"/>
  <c r="T13" i="2"/>
  <c r="U9" i="2"/>
  <c r="U10" i="2"/>
  <c r="U11" i="2"/>
  <c r="U12" i="2"/>
  <c r="U13" i="2"/>
  <c r="V9" i="2"/>
  <c r="V10" i="2"/>
  <c r="V11" i="2"/>
  <c r="V12" i="2"/>
  <c r="V13" i="2"/>
  <c r="W9" i="2"/>
  <c r="R9" i="2" s="1"/>
  <c r="W10" i="2"/>
  <c r="R10" i="2" s="1"/>
  <c r="Y9" i="2"/>
  <c r="Y10" i="2"/>
  <c r="AD10" i="2" s="1"/>
  <c r="Y11" i="2"/>
  <c r="Y12" i="2"/>
  <c r="Y13" i="2"/>
  <c r="Z9" i="2"/>
  <c r="Z10" i="2"/>
  <c r="Z11" i="2"/>
  <c r="Z12" i="2"/>
  <c r="Z13" i="2"/>
  <c r="AA9" i="2"/>
  <c r="AA10" i="2"/>
  <c r="AA11" i="2"/>
  <c r="AA12" i="2"/>
  <c r="AA13" i="2"/>
  <c r="AB9" i="2"/>
  <c r="AB10" i="2"/>
  <c r="AB11" i="2"/>
  <c r="AB12" i="2"/>
  <c r="AB13" i="2"/>
  <c r="AC9" i="2"/>
  <c r="AC10" i="2"/>
  <c r="AC11" i="2"/>
  <c r="AC12" i="2"/>
  <c r="AC13" i="2"/>
  <c r="AD9" i="2"/>
  <c r="R15" i="9"/>
  <c r="R16" i="9"/>
  <c r="R17" i="9"/>
  <c r="M14" i="9"/>
  <c r="N14" i="9"/>
  <c r="L15" i="9"/>
  <c r="M15" i="9"/>
  <c r="N15" i="9"/>
  <c r="L16" i="9"/>
  <c r="M16" i="9"/>
  <c r="N16" i="9"/>
  <c r="L17" i="9"/>
  <c r="M17" i="9"/>
  <c r="N17" i="9"/>
  <c r="L18" i="9"/>
  <c r="M18" i="9"/>
  <c r="N18" i="9"/>
  <c r="L19" i="9"/>
  <c r="M19" i="9"/>
  <c r="N19" i="9"/>
  <c r="L20" i="9"/>
  <c r="M20" i="9"/>
  <c r="N20" i="9"/>
  <c r="R13" i="9"/>
  <c r="T15" i="9"/>
  <c r="T16" i="9"/>
  <c r="T17" i="9"/>
  <c r="T18" i="9"/>
  <c r="T19" i="9"/>
  <c r="T20" i="9"/>
  <c r="W20" i="9" s="1"/>
  <c r="R20" i="9" s="1"/>
  <c r="U15" i="9"/>
  <c r="U16" i="9"/>
  <c r="U17" i="9"/>
  <c r="U18" i="9"/>
  <c r="U19" i="9"/>
  <c r="U20" i="9"/>
  <c r="V15" i="9"/>
  <c r="V16" i="9"/>
  <c r="V17" i="9"/>
  <c r="V18" i="9"/>
  <c r="V19" i="9"/>
  <c r="V20" i="9"/>
  <c r="W15" i="9"/>
  <c r="W16" i="9"/>
  <c r="Y15" i="9"/>
  <c r="Y16" i="9"/>
  <c r="Y17" i="9"/>
  <c r="Y18" i="9"/>
  <c r="Y19" i="9"/>
  <c r="Y20" i="9"/>
  <c r="Z15" i="9"/>
  <c r="Z16" i="9"/>
  <c r="Z17" i="9"/>
  <c r="Z18" i="9"/>
  <c r="Z19" i="9"/>
  <c r="Z20" i="9"/>
  <c r="AA15" i="9"/>
  <c r="AA16" i="9"/>
  <c r="AA17" i="9"/>
  <c r="AA18" i="9"/>
  <c r="AA19" i="9"/>
  <c r="AA20" i="9"/>
  <c r="AB15" i="9"/>
  <c r="AB16" i="9"/>
  <c r="AB17" i="9"/>
  <c r="AB18" i="9"/>
  <c r="AB19" i="9"/>
  <c r="AB20" i="9"/>
  <c r="AC15" i="9"/>
  <c r="AC16" i="9"/>
  <c r="AC17" i="9"/>
  <c r="AC18" i="9"/>
  <c r="AC19" i="9"/>
  <c r="AC20" i="9"/>
  <c r="AD15" i="9"/>
  <c r="AD16" i="9"/>
  <c r="AD5" i="9"/>
  <c r="L31" i="4"/>
  <c r="L33" i="4"/>
  <c r="L34" i="4"/>
  <c r="L37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Z30" i="4"/>
  <c r="AD30" i="4" s="1"/>
  <c r="Z31" i="4"/>
  <c r="AD31" i="4" s="1"/>
  <c r="Z32" i="4"/>
  <c r="AD32" i="4" s="1"/>
  <c r="Z33" i="4"/>
  <c r="AD33" i="4" s="1"/>
  <c r="Z34" i="4"/>
  <c r="AD34" i="4" s="1"/>
  <c r="Z35" i="4"/>
  <c r="Z36" i="4"/>
  <c r="Z37" i="4"/>
  <c r="Z38" i="4"/>
  <c r="AD38" i="4" s="1"/>
  <c r="Z39" i="4"/>
  <c r="AD39" i="4" s="1"/>
  <c r="Z40" i="4"/>
  <c r="AD40" i="4" s="1"/>
  <c r="Z41" i="4"/>
  <c r="AD41" i="4" s="1"/>
  <c r="Z42" i="4"/>
  <c r="AD42" i="4" s="1"/>
  <c r="Z43" i="4"/>
  <c r="Y30" i="4"/>
  <c r="Y31" i="4"/>
  <c r="Y32" i="4"/>
  <c r="Y33" i="4"/>
  <c r="Y34" i="4"/>
  <c r="Y35" i="4"/>
  <c r="AD35" i="4" s="1"/>
  <c r="Y36" i="4"/>
  <c r="AD36" i="4" s="1"/>
  <c r="Y37" i="4"/>
  <c r="AD37" i="4" s="1"/>
  <c r="Y38" i="4"/>
  <c r="Y39" i="4"/>
  <c r="Y40" i="4"/>
  <c r="Y41" i="4"/>
  <c r="Y42" i="4"/>
  <c r="Y43" i="4"/>
  <c r="AD43" i="4" s="1"/>
  <c r="Y13" i="4"/>
  <c r="V38" i="4"/>
  <c r="V39" i="4"/>
  <c r="V40" i="4"/>
  <c r="V41" i="4"/>
  <c r="V42" i="4"/>
  <c r="V43" i="4"/>
  <c r="U41" i="4"/>
  <c r="U42" i="4"/>
  <c r="W42" i="4" s="1"/>
  <c r="R35" i="4" s="1"/>
  <c r="U43" i="4"/>
  <c r="W43" i="4" s="1"/>
  <c r="R36" i="4" s="1"/>
  <c r="T41" i="4"/>
  <c r="L40" i="4" s="1"/>
  <c r="T42" i="4"/>
  <c r="T43" i="4"/>
  <c r="L42" i="4" s="1"/>
  <c r="U38" i="4"/>
  <c r="U39" i="4"/>
  <c r="U40" i="4"/>
  <c r="T38" i="4"/>
  <c r="W38" i="4" s="1"/>
  <c r="T39" i="4"/>
  <c r="W39" i="4" s="1"/>
  <c r="T40" i="4"/>
  <c r="W40" i="4" s="1"/>
  <c r="R33" i="4" s="1"/>
  <c r="T30" i="4"/>
  <c r="W30" i="4" s="1"/>
  <c r="R29" i="4" s="1"/>
  <c r="T31" i="4"/>
  <c r="L30" i="4" s="1"/>
  <c r="T32" i="4"/>
  <c r="T33" i="4"/>
  <c r="T34" i="4"/>
  <c r="T35" i="4"/>
  <c r="T36" i="4"/>
  <c r="T37" i="4"/>
  <c r="L36" i="4" s="1"/>
  <c r="T28" i="4"/>
  <c r="U30" i="4"/>
  <c r="U31" i="4"/>
  <c r="U32" i="4"/>
  <c r="U33" i="4"/>
  <c r="U34" i="4"/>
  <c r="U35" i="4"/>
  <c r="U36" i="4"/>
  <c r="U37" i="4"/>
  <c r="U29" i="4"/>
  <c r="V30" i="4"/>
  <c r="V31" i="4"/>
  <c r="W31" i="4" s="1"/>
  <c r="R30" i="4" s="1"/>
  <c r="V32" i="4"/>
  <c r="V33" i="4"/>
  <c r="V34" i="4"/>
  <c r="V35" i="4"/>
  <c r="V36" i="4"/>
  <c r="V37" i="4"/>
  <c r="V7" i="4"/>
  <c r="A18" i="9"/>
  <c r="A19" i="9"/>
  <c r="A20" i="9"/>
  <c r="A13" i="2"/>
  <c r="A17" i="5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37" i="1"/>
  <c r="R38" i="1"/>
  <c r="R39" i="1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T6" i="5"/>
  <c r="T7" i="5"/>
  <c r="T5" i="5"/>
  <c r="W13" i="6" l="1"/>
  <c r="W15" i="6"/>
  <c r="W14" i="6"/>
  <c r="AD15" i="6"/>
  <c r="AD14" i="6"/>
  <c r="AD13" i="6"/>
  <c r="W24" i="1"/>
  <c r="R24" i="1" s="1"/>
  <c r="W30" i="1"/>
  <c r="R30" i="1" s="1"/>
  <c r="W22" i="1"/>
  <c r="R22" i="1" s="1"/>
  <c r="W33" i="1"/>
  <c r="R33" i="1" s="1"/>
  <c r="W25" i="1"/>
  <c r="R25" i="1" s="1"/>
  <c r="W35" i="1"/>
  <c r="R35" i="1" s="1"/>
  <c r="W27" i="1"/>
  <c r="R27" i="1" s="1"/>
  <c r="AD24" i="1"/>
  <c r="AD32" i="1"/>
  <c r="AD31" i="1"/>
  <c r="AD23" i="1"/>
  <c r="AD22" i="1"/>
  <c r="AD34" i="1"/>
  <c r="AD26" i="1"/>
  <c r="AD35" i="1"/>
  <c r="AD27" i="1"/>
  <c r="AD25" i="1"/>
  <c r="AD33" i="1"/>
  <c r="W11" i="2"/>
  <c r="R11" i="2" s="1"/>
  <c r="W13" i="2"/>
  <c r="R13" i="2" s="1"/>
  <c r="W12" i="2"/>
  <c r="R12" i="2" s="1"/>
  <c r="AD11" i="2"/>
  <c r="AD13" i="2"/>
  <c r="AD12" i="2"/>
  <c r="W18" i="9"/>
  <c r="R18" i="9" s="1"/>
  <c r="W19" i="9"/>
  <c r="R19" i="9" s="1"/>
  <c r="W17" i="9"/>
  <c r="AD20" i="9"/>
  <c r="AD18" i="9"/>
  <c r="AD19" i="9"/>
  <c r="AD17" i="9"/>
  <c r="W41" i="4"/>
  <c r="R34" i="4" s="1"/>
  <c r="W37" i="4"/>
  <c r="L39" i="4"/>
  <c r="W35" i="4"/>
  <c r="W36" i="4"/>
  <c r="W32" i="4"/>
  <c r="W34" i="4"/>
  <c r="W33" i="4"/>
  <c r="R32" i="4" s="1"/>
  <c r="AC21" i="4"/>
  <c r="AB21" i="4"/>
  <c r="AA21" i="4"/>
  <c r="Z21" i="4"/>
  <c r="Y21" i="4"/>
  <c r="V21" i="4"/>
  <c r="N20" i="4" s="1"/>
  <c r="U21" i="4"/>
  <c r="M20" i="4" s="1"/>
  <c r="T21" i="4"/>
  <c r="AC19" i="4"/>
  <c r="AB19" i="4"/>
  <c r="AA19" i="4"/>
  <c r="Z19" i="4"/>
  <c r="Y19" i="4"/>
  <c r="V19" i="4"/>
  <c r="N18" i="4" s="1"/>
  <c r="U19" i="4"/>
  <c r="M18" i="4" s="1"/>
  <c r="T19" i="4"/>
  <c r="AC18" i="4"/>
  <c r="AB18" i="4"/>
  <c r="AA18" i="4"/>
  <c r="Z18" i="4"/>
  <c r="Y18" i="4"/>
  <c r="V18" i="4"/>
  <c r="N17" i="4" s="1"/>
  <c r="U18" i="4"/>
  <c r="M17" i="4" s="1"/>
  <c r="T18" i="4"/>
  <c r="L17" i="4" s="1"/>
  <c r="AC15" i="4"/>
  <c r="AB15" i="4"/>
  <c r="AA15" i="4"/>
  <c r="Z15" i="4"/>
  <c r="Y15" i="4"/>
  <c r="V15" i="4"/>
  <c r="N14" i="4" s="1"/>
  <c r="U15" i="4"/>
  <c r="M14" i="4" s="1"/>
  <c r="T15" i="4"/>
  <c r="AC28" i="4"/>
  <c r="AB28" i="4"/>
  <c r="AA28" i="4"/>
  <c r="Z28" i="4"/>
  <c r="Y28" i="4"/>
  <c r="V28" i="4"/>
  <c r="N27" i="4" s="1"/>
  <c r="U28" i="4"/>
  <c r="W28" i="4" s="1"/>
  <c r="L27" i="4"/>
  <c r="AC27" i="4"/>
  <c r="AB27" i="4"/>
  <c r="AA27" i="4"/>
  <c r="Z27" i="4"/>
  <c r="Y27" i="4"/>
  <c r="V27" i="4"/>
  <c r="N26" i="4" s="1"/>
  <c r="U27" i="4"/>
  <c r="M26" i="4" s="1"/>
  <c r="T27" i="4"/>
  <c r="AC25" i="4"/>
  <c r="AB25" i="4"/>
  <c r="AA25" i="4"/>
  <c r="Z25" i="4"/>
  <c r="Y25" i="4"/>
  <c r="V25" i="4"/>
  <c r="N24" i="4" s="1"/>
  <c r="U25" i="4"/>
  <c r="M24" i="4" s="1"/>
  <c r="T25" i="4"/>
  <c r="AC23" i="4"/>
  <c r="AB23" i="4"/>
  <c r="AA23" i="4"/>
  <c r="Z23" i="4"/>
  <c r="Y23" i="4"/>
  <c r="V23" i="4"/>
  <c r="N22" i="4" s="1"/>
  <c r="U23" i="4"/>
  <c r="M22" i="4" s="1"/>
  <c r="T23" i="4"/>
  <c r="AC22" i="4"/>
  <c r="AB22" i="4"/>
  <c r="AA22" i="4"/>
  <c r="Z22" i="4"/>
  <c r="Y22" i="4"/>
  <c r="V22" i="4"/>
  <c r="U22" i="4"/>
  <c r="T22" i="4"/>
  <c r="AC20" i="4"/>
  <c r="AB20" i="4"/>
  <c r="AA20" i="4"/>
  <c r="Z20" i="4"/>
  <c r="Y20" i="4"/>
  <c r="V20" i="4"/>
  <c r="N19" i="4" s="1"/>
  <c r="U20" i="4"/>
  <c r="M19" i="4" s="1"/>
  <c r="T20" i="4"/>
  <c r="Q37" i="7"/>
  <c r="P37" i="7"/>
  <c r="O37" i="7"/>
  <c r="N37" i="7"/>
  <c r="M37" i="7"/>
  <c r="Q35" i="7"/>
  <c r="P35" i="7"/>
  <c r="O35" i="7"/>
  <c r="N35" i="7"/>
  <c r="M35" i="7"/>
  <c r="Q33" i="7"/>
  <c r="P33" i="7"/>
  <c r="O33" i="7"/>
  <c r="N33" i="7"/>
  <c r="M33" i="7"/>
  <c r="Q32" i="7"/>
  <c r="P32" i="7"/>
  <c r="O32" i="7"/>
  <c r="N32" i="7"/>
  <c r="M32" i="7"/>
  <c r="Q30" i="7"/>
  <c r="P30" i="7"/>
  <c r="O30" i="7"/>
  <c r="N30" i="7"/>
  <c r="M30" i="7"/>
  <c r="Q29" i="7"/>
  <c r="P29" i="7"/>
  <c r="O29" i="7"/>
  <c r="N29" i="7"/>
  <c r="M29" i="7"/>
  <c r="Q27" i="7"/>
  <c r="P27" i="7"/>
  <c r="O27" i="7"/>
  <c r="N27" i="7"/>
  <c r="M27" i="7"/>
  <c r="Q13" i="7"/>
  <c r="P13" i="7"/>
  <c r="O13" i="7"/>
  <c r="N13" i="7"/>
  <c r="M13" i="7"/>
  <c r="Q25" i="7"/>
  <c r="P25" i="7"/>
  <c r="O25" i="7"/>
  <c r="N25" i="7"/>
  <c r="M25" i="7"/>
  <c r="Q19" i="7"/>
  <c r="P19" i="7"/>
  <c r="O19" i="7"/>
  <c r="N19" i="7"/>
  <c r="M19" i="7"/>
  <c r="Q6" i="7"/>
  <c r="P6" i="7"/>
  <c r="O6" i="7"/>
  <c r="N6" i="7"/>
  <c r="M6" i="7"/>
  <c r="Q21" i="7"/>
  <c r="P21" i="7"/>
  <c r="O21" i="7"/>
  <c r="N21" i="7"/>
  <c r="M21" i="7"/>
  <c r="M11" i="7"/>
  <c r="N11" i="7"/>
  <c r="O11" i="7"/>
  <c r="P11" i="7"/>
  <c r="Q11" i="7"/>
  <c r="M24" i="7"/>
  <c r="N24" i="7"/>
  <c r="O24" i="7"/>
  <c r="P24" i="7"/>
  <c r="Q24" i="7"/>
  <c r="M12" i="7"/>
  <c r="N12" i="7"/>
  <c r="O12" i="7"/>
  <c r="P12" i="7"/>
  <c r="Q12" i="7"/>
  <c r="M22" i="7"/>
  <c r="N22" i="7"/>
  <c r="O22" i="7"/>
  <c r="P22" i="7"/>
  <c r="Q22" i="7"/>
  <c r="M28" i="7"/>
  <c r="N28" i="7"/>
  <c r="O28" i="7"/>
  <c r="P28" i="7"/>
  <c r="Q28" i="7"/>
  <c r="M36" i="7"/>
  <c r="N36" i="7"/>
  <c r="O36" i="7"/>
  <c r="P36" i="7"/>
  <c r="Q36" i="7"/>
  <c r="M34" i="7"/>
  <c r="N34" i="7"/>
  <c r="O34" i="7"/>
  <c r="P34" i="7"/>
  <c r="Q34" i="7"/>
  <c r="M20" i="7"/>
  <c r="N20" i="7"/>
  <c r="O20" i="7"/>
  <c r="P20" i="7"/>
  <c r="Q20" i="7"/>
  <c r="AC6" i="9"/>
  <c r="AB6" i="9"/>
  <c r="AA6" i="9"/>
  <c r="Z6" i="9"/>
  <c r="Y6" i="9"/>
  <c r="V6" i="9"/>
  <c r="U6" i="9"/>
  <c r="M6" i="9" s="1"/>
  <c r="T6" i="9"/>
  <c r="L6" i="9" s="1"/>
  <c r="AC10" i="9"/>
  <c r="AB10" i="9"/>
  <c r="AA10" i="9"/>
  <c r="Z10" i="9"/>
  <c r="Y10" i="9"/>
  <c r="V10" i="9"/>
  <c r="N10" i="9" s="1"/>
  <c r="U10" i="9"/>
  <c r="M10" i="9" s="1"/>
  <c r="T10" i="9"/>
  <c r="AC5" i="9"/>
  <c r="AB5" i="9"/>
  <c r="AA5" i="9"/>
  <c r="Z5" i="9"/>
  <c r="Y5" i="9"/>
  <c r="V5" i="9"/>
  <c r="N5" i="9" s="1"/>
  <c r="U5" i="9"/>
  <c r="M5" i="9" s="1"/>
  <c r="T5" i="9"/>
  <c r="AC17" i="1"/>
  <c r="AB17" i="1"/>
  <c r="AA17" i="1"/>
  <c r="Z17" i="1"/>
  <c r="Y17" i="1"/>
  <c r="V17" i="1"/>
  <c r="N17" i="1" s="1"/>
  <c r="U17" i="1"/>
  <c r="M17" i="1" s="1"/>
  <c r="T17" i="1"/>
  <c r="L17" i="1" s="1"/>
  <c r="AC15" i="1"/>
  <c r="AB15" i="1"/>
  <c r="AA15" i="1"/>
  <c r="Z15" i="1"/>
  <c r="Y15" i="1"/>
  <c r="V15" i="1"/>
  <c r="N15" i="1" s="1"/>
  <c r="U15" i="1"/>
  <c r="M15" i="1" s="1"/>
  <c r="T15" i="1"/>
  <c r="AC18" i="1"/>
  <c r="AB18" i="1"/>
  <c r="AA18" i="1"/>
  <c r="Z18" i="1"/>
  <c r="Y18" i="1"/>
  <c r="V18" i="1"/>
  <c r="U18" i="1"/>
  <c r="M18" i="1" s="1"/>
  <c r="T18" i="1"/>
  <c r="L18" i="1" s="1"/>
  <c r="AC8" i="1"/>
  <c r="AB8" i="1"/>
  <c r="AA8" i="1"/>
  <c r="Z8" i="1"/>
  <c r="Y8" i="1"/>
  <c r="V8" i="1"/>
  <c r="N8" i="1" s="1"/>
  <c r="U8" i="1"/>
  <c r="M8" i="1" s="1"/>
  <c r="T8" i="1"/>
  <c r="L8" i="1" s="1"/>
  <c r="AC12" i="1"/>
  <c r="AB12" i="1"/>
  <c r="AA12" i="1"/>
  <c r="Z12" i="1"/>
  <c r="Y12" i="1"/>
  <c r="V12" i="1"/>
  <c r="N12" i="1" s="1"/>
  <c r="U12" i="1"/>
  <c r="M12" i="1" s="1"/>
  <c r="T12" i="1"/>
  <c r="L12" i="1" s="1"/>
  <c r="AC9" i="6"/>
  <c r="AB9" i="6"/>
  <c r="AA9" i="6"/>
  <c r="Z9" i="6"/>
  <c r="Y9" i="6"/>
  <c r="V9" i="6"/>
  <c r="N9" i="6" s="1"/>
  <c r="U9" i="6"/>
  <c r="M9" i="6" s="1"/>
  <c r="T9" i="6"/>
  <c r="L9" i="6" s="1"/>
  <c r="AC8" i="6"/>
  <c r="AB8" i="6"/>
  <c r="AA8" i="6"/>
  <c r="Z8" i="6"/>
  <c r="Y8" i="6"/>
  <c r="V8" i="6"/>
  <c r="N8" i="6" s="1"/>
  <c r="U8" i="6"/>
  <c r="M8" i="6" s="1"/>
  <c r="T8" i="6"/>
  <c r="L8" i="6" s="1"/>
  <c r="AC6" i="6"/>
  <c r="AB6" i="6"/>
  <c r="AA6" i="6"/>
  <c r="Z6" i="6"/>
  <c r="Y6" i="6"/>
  <c r="V6" i="6"/>
  <c r="N6" i="6" s="1"/>
  <c r="U6" i="6"/>
  <c r="M6" i="6" s="1"/>
  <c r="T6" i="6"/>
  <c r="AC8" i="4"/>
  <c r="AB8" i="4"/>
  <c r="AA8" i="4"/>
  <c r="Z8" i="4"/>
  <c r="Y8" i="4"/>
  <c r="V8" i="4"/>
  <c r="N8" i="4" s="1"/>
  <c r="U8" i="4"/>
  <c r="M8" i="4" s="1"/>
  <c r="T8" i="4"/>
  <c r="L8" i="4" s="1"/>
  <c r="AC12" i="4"/>
  <c r="AB12" i="4"/>
  <c r="AA12" i="4"/>
  <c r="Z12" i="4"/>
  <c r="Y12" i="4"/>
  <c r="V12" i="4"/>
  <c r="N12" i="4" s="1"/>
  <c r="U12" i="4"/>
  <c r="M12" i="4" s="1"/>
  <c r="T12" i="4"/>
  <c r="L12" i="4" s="1"/>
  <c r="AC9" i="4"/>
  <c r="AB9" i="4"/>
  <c r="AA9" i="4"/>
  <c r="Z9" i="4"/>
  <c r="Y9" i="4"/>
  <c r="V9" i="4"/>
  <c r="N9" i="4" s="1"/>
  <c r="U9" i="4"/>
  <c r="M9" i="4" s="1"/>
  <c r="T9" i="4"/>
  <c r="L9" i="4" s="1"/>
  <c r="Q9" i="7"/>
  <c r="P9" i="7"/>
  <c r="O9" i="7"/>
  <c r="N9" i="7"/>
  <c r="M9" i="7"/>
  <c r="Q10" i="7"/>
  <c r="P10" i="7"/>
  <c r="O10" i="7"/>
  <c r="N10" i="7"/>
  <c r="M10" i="7"/>
  <c r="Q8" i="7"/>
  <c r="P8" i="7"/>
  <c r="O8" i="7"/>
  <c r="N8" i="7"/>
  <c r="M8" i="7"/>
  <c r="Q38" i="7"/>
  <c r="P38" i="7"/>
  <c r="O38" i="7"/>
  <c r="N38" i="7"/>
  <c r="M38" i="7"/>
  <c r="Q23" i="7"/>
  <c r="P23" i="7"/>
  <c r="O23" i="7"/>
  <c r="N23" i="7"/>
  <c r="M23" i="7"/>
  <c r="AC5" i="8"/>
  <c r="AB5" i="8"/>
  <c r="AA5" i="8"/>
  <c r="Z5" i="8"/>
  <c r="Y5" i="8"/>
  <c r="V5" i="8"/>
  <c r="N5" i="8" s="1"/>
  <c r="U5" i="8"/>
  <c r="M5" i="8" s="1"/>
  <c r="T5" i="8"/>
  <c r="AC5" i="2"/>
  <c r="AB5" i="2"/>
  <c r="AA5" i="2"/>
  <c r="Z5" i="2"/>
  <c r="Y5" i="2"/>
  <c r="V5" i="2"/>
  <c r="N5" i="2" s="1"/>
  <c r="U5" i="2"/>
  <c r="M5" i="2" s="1"/>
  <c r="T5" i="2"/>
  <c r="AC24" i="4"/>
  <c r="AB24" i="4"/>
  <c r="AA24" i="4"/>
  <c r="Z24" i="4"/>
  <c r="Y24" i="4"/>
  <c r="V24" i="4"/>
  <c r="N23" i="4" s="1"/>
  <c r="U24" i="4"/>
  <c r="M23" i="4" s="1"/>
  <c r="T24" i="4"/>
  <c r="L23" i="4" s="1"/>
  <c r="AC6" i="5"/>
  <c r="AB6" i="5"/>
  <c r="AA6" i="5"/>
  <c r="Z6" i="5"/>
  <c r="Y6" i="5"/>
  <c r="V6" i="5"/>
  <c r="U6" i="5"/>
  <c r="AC11" i="4"/>
  <c r="AB11" i="4"/>
  <c r="AA11" i="4"/>
  <c r="Z11" i="4"/>
  <c r="Y11" i="4"/>
  <c r="V11" i="4"/>
  <c r="N11" i="4" s="1"/>
  <c r="U11" i="4"/>
  <c r="T11" i="4"/>
  <c r="AC13" i="4"/>
  <c r="AB13" i="4"/>
  <c r="AA13" i="4"/>
  <c r="Z13" i="4"/>
  <c r="V13" i="4"/>
  <c r="N13" i="4" s="1"/>
  <c r="U13" i="4"/>
  <c r="M13" i="4" s="1"/>
  <c r="T13" i="4"/>
  <c r="AC10" i="4"/>
  <c r="AB10" i="4"/>
  <c r="AA10" i="4"/>
  <c r="Z10" i="4"/>
  <c r="Y10" i="4"/>
  <c r="V10" i="4"/>
  <c r="N10" i="4" s="1"/>
  <c r="U10" i="4"/>
  <c r="M10" i="4" s="1"/>
  <c r="T10" i="4"/>
  <c r="Q18" i="7"/>
  <c r="P18" i="7"/>
  <c r="O18" i="7"/>
  <c r="N18" i="7"/>
  <c r="M18" i="7"/>
  <c r="AC14" i="1"/>
  <c r="AB14" i="1"/>
  <c r="AA14" i="1"/>
  <c r="Z14" i="1"/>
  <c r="Y14" i="1"/>
  <c r="V14" i="1"/>
  <c r="N14" i="1" s="1"/>
  <c r="U14" i="1"/>
  <c r="T14" i="1"/>
  <c r="L14" i="1" s="1"/>
  <c r="AC10" i="1"/>
  <c r="AB10" i="1"/>
  <c r="AA10" i="1"/>
  <c r="Z10" i="1"/>
  <c r="Y10" i="1"/>
  <c r="V10" i="1"/>
  <c r="N10" i="1" s="1"/>
  <c r="U10" i="1"/>
  <c r="M10" i="1" s="1"/>
  <c r="T10" i="1"/>
  <c r="AC7" i="1"/>
  <c r="AB7" i="1"/>
  <c r="AA7" i="1"/>
  <c r="Z7" i="1"/>
  <c r="Y7" i="1"/>
  <c r="V7" i="1"/>
  <c r="N7" i="1" s="1"/>
  <c r="U7" i="1"/>
  <c r="M7" i="1" s="1"/>
  <c r="T7" i="1"/>
  <c r="AC5" i="1"/>
  <c r="AB5" i="1"/>
  <c r="AA5" i="1"/>
  <c r="Z5" i="1"/>
  <c r="Y5" i="1"/>
  <c r="V5" i="1"/>
  <c r="N5" i="1" s="1"/>
  <c r="U5" i="1"/>
  <c r="M5" i="1" s="1"/>
  <c r="T5" i="1"/>
  <c r="AC8" i="9"/>
  <c r="AB8" i="9"/>
  <c r="AA8" i="9"/>
  <c r="Z8" i="9"/>
  <c r="Y8" i="9"/>
  <c r="V8" i="9"/>
  <c r="N8" i="9" s="1"/>
  <c r="U8" i="9"/>
  <c r="T8" i="9"/>
  <c r="L8" i="9" s="1"/>
  <c r="AC14" i="4"/>
  <c r="AB14" i="4"/>
  <c r="AA14" i="4"/>
  <c r="Z14" i="4"/>
  <c r="Y14" i="4"/>
  <c r="V14" i="4"/>
  <c r="U14" i="4"/>
  <c r="T14" i="4"/>
  <c r="Q16" i="7"/>
  <c r="P16" i="7"/>
  <c r="O16" i="7"/>
  <c r="N16" i="7"/>
  <c r="M16" i="7"/>
  <c r="Q31" i="7"/>
  <c r="P31" i="7"/>
  <c r="O31" i="7"/>
  <c r="N31" i="7"/>
  <c r="M31" i="7"/>
  <c r="AC6" i="8"/>
  <c r="AB6" i="8"/>
  <c r="AA6" i="8"/>
  <c r="Z6" i="8"/>
  <c r="Y6" i="8"/>
  <c r="V6" i="8"/>
  <c r="U6" i="8"/>
  <c r="M6" i="8" s="1"/>
  <c r="T6" i="8"/>
  <c r="L6" i="8" s="1"/>
  <c r="L11" i="4" l="1"/>
  <c r="W11" i="4"/>
  <c r="W10" i="4"/>
  <c r="L18" i="4"/>
  <c r="W19" i="4"/>
  <c r="R27" i="4"/>
  <c r="W15" i="4"/>
  <c r="R14" i="4" s="1"/>
  <c r="M27" i="4"/>
  <c r="AD21" i="4"/>
  <c r="W21" i="4"/>
  <c r="R20" i="4" s="1"/>
  <c r="AD19" i="4"/>
  <c r="L20" i="4"/>
  <c r="W20" i="4"/>
  <c r="R19" i="4" s="1"/>
  <c r="AD20" i="4"/>
  <c r="AD22" i="4"/>
  <c r="R18" i="4"/>
  <c r="W22" i="4"/>
  <c r="R21" i="4" s="1"/>
  <c r="AD23" i="4"/>
  <c r="AD15" i="4"/>
  <c r="W18" i="4"/>
  <c r="R17" i="4" s="1"/>
  <c r="AD18" i="4"/>
  <c r="AD28" i="4"/>
  <c r="AD27" i="4"/>
  <c r="W27" i="4"/>
  <c r="R26" i="4" s="1"/>
  <c r="W25" i="4"/>
  <c r="R24" i="4" s="1"/>
  <c r="AD25" i="4"/>
  <c r="L24" i="4"/>
  <c r="W23" i="4"/>
  <c r="R22" i="4" s="1"/>
  <c r="L19" i="4"/>
  <c r="L22" i="4"/>
  <c r="L14" i="4"/>
  <c r="R21" i="7"/>
  <c r="R13" i="7"/>
  <c r="R32" i="7"/>
  <c r="R37" i="7"/>
  <c r="R27" i="7"/>
  <c r="R29" i="7"/>
  <c r="R33" i="7"/>
  <c r="R35" i="7"/>
  <c r="R30" i="7"/>
  <c r="R25" i="7"/>
  <c r="R19" i="7"/>
  <c r="R6" i="7"/>
  <c r="R12" i="7"/>
  <c r="R11" i="7"/>
  <c r="K11" i="7" s="1"/>
  <c r="R20" i="7"/>
  <c r="R36" i="7"/>
  <c r="R22" i="7"/>
  <c r="R34" i="7"/>
  <c r="R24" i="7"/>
  <c r="R28" i="7"/>
  <c r="W6" i="9"/>
  <c r="R6" i="9" s="1"/>
  <c r="N6" i="9"/>
  <c r="W10" i="9"/>
  <c r="R10" i="9" s="1"/>
  <c r="AD15" i="1"/>
  <c r="AD17" i="1"/>
  <c r="W18" i="1"/>
  <c r="R18" i="1" s="1"/>
  <c r="W15" i="1"/>
  <c r="R15" i="1" s="1"/>
  <c r="W6" i="6"/>
  <c r="R6" i="6" s="1"/>
  <c r="AD6" i="6"/>
  <c r="AD6" i="9"/>
  <c r="AD10" i="9"/>
  <c r="L10" i="9"/>
  <c r="W5" i="9"/>
  <c r="R5" i="9" s="1"/>
  <c r="L5" i="9"/>
  <c r="N18" i="1"/>
  <c r="AD8" i="1"/>
  <c r="W8" i="1"/>
  <c r="R8" i="1" s="1"/>
  <c r="W17" i="1"/>
  <c r="R17" i="1" s="1"/>
  <c r="L15" i="1"/>
  <c r="AD18" i="1"/>
  <c r="AD12" i="1"/>
  <c r="W12" i="1"/>
  <c r="R12" i="1" s="1"/>
  <c r="AD8" i="6"/>
  <c r="W9" i="6"/>
  <c r="R9" i="6" s="1"/>
  <c r="AD9" i="6"/>
  <c r="W8" i="6"/>
  <c r="R8" i="6" s="1"/>
  <c r="L6" i="6"/>
  <c r="AD12" i="4"/>
  <c r="AD8" i="4"/>
  <c r="W8" i="4"/>
  <c r="R8" i="4" s="1"/>
  <c r="W12" i="4"/>
  <c r="R12" i="4" s="1"/>
  <c r="W9" i="4"/>
  <c r="R9" i="4" s="1"/>
  <c r="AD9" i="4"/>
  <c r="R8" i="7"/>
  <c r="R10" i="7"/>
  <c r="K10" i="7" s="1"/>
  <c r="R9" i="7"/>
  <c r="R38" i="7"/>
  <c r="R23" i="7"/>
  <c r="K29" i="7"/>
  <c r="W5" i="8"/>
  <c r="R5" i="8" s="1"/>
  <c r="L5" i="8"/>
  <c r="AD5" i="8"/>
  <c r="W5" i="2"/>
  <c r="R5" i="2" s="1"/>
  <c r="L5" i="2"/>
  <c r="AD5" i="2"/>
  <c r="W24" i="4"/>
  <c r="R23" i="4" s="1"/>
  <c r="AD24" i="4"/>
  <c r="W13" i="4"/>
  <c r="R13" i="4" s="1"/>
  <c r="AD13" i="4"/>
  <c r="W14" i="1"/>
  <c r="R14" i="1" s="1"/>
  <c r="AD6" i="5"/>
  <c r="R10" i="4"/>
  <c r="R11" i="4"/>
  <c r="AD11" i="4"/>
  <c r="L10" i="4"/>
  <c r="L13" i="4"/>
  <c r="M11" i="4"/>
  <c r="AD10" i="4"/>
  <c r="R18" i="7"/>
  <c r="AD7" i="1"/>
  <c r="M14" i="1"/>
  <c r="AD5" i="1"/>
  <c r="W7" i="1"/>
  <c r="R7" i="1" s="1"/>
  <c r="W10" i="1"/>
  <c r="R10" i="1" s="1"/>
  <c r="W5" i="1"/>
  <c r="R5" i="1" s="1"/>
  <c r="L7" i="1"/>
  <c r="L10" i="1"/>
  <c r="AD14" i="1"/>
  <c r="AD10" i="1"/>
  <c r="L5" i="1"/>
  <c r="AD8" i="9"/>
  <c r="W8" i="9"/>
  <c r="R8" i="9" s="1"/>
  <c r="M8" i="9"/>
  <c r="AD14" i="4"/>
  <c r="W14" i="4"/>
  <c r="R16" i="7"/>
  <c r="R31" i="7"/>
  <c r="AD6" i="8"/>
  <c r="W6" i="8"/>
  <c r="R6" i="8" s="1"/>
  <c r="N6" i="8"/>
  <c r="Q7" i="7"/>
  <c r="P7" i="7"/>
  <c r="O7" i="7"/>
  <c r="N7" i="7"/>
  <c r="M7" i="7"/>
  <c r="Q14" i="7"/>
  <c r="P14" i="7"/>
  <c r="O14" i="7"/>
  <c r="N14" i="7"/>
  <c r="M14" i="7"/>
  <c r="Q5" i="7"/>
  <c r="P5" i="7"/>
  <c r="O5" i="7"/>
  <c r="N5" i="7"/>
  <c r="M5" i="7"/>
  <c r="AC26" i="4"/>
  <c r="AB26" i="4"/>
  <c r="AA26" i="4"/>
  <c r="Z26" i="4"/>
  <c r="Y26" i="4"/>
  <c r="V26" i="4"/>
  <c r="N25" i="4" s="1"/>
  <c r="U26" i="4"/>
  <c r="M25" i="4" s="1"/>
  <c r="T26" i="4"/>
  <c r="AC10" i="6"/>
  <c r="AB10" i="6"/>
  <c r="AA10" i="6"/>
  <c r="Z10" i="6"/>
  <c r="Y10" i="6"/>
  <c r="V10" i="6"/>
  <c r="N10" i="6" s="1"/>
  <c r="U10" i="6"/>
  <c r="M10" i="6" s="1"/>
  <c r="T10" i="6"/>
  <c r="AC9" i="1"/>
  <c r="AB9" i="1"/>
  <c r="AA9" i="1"/>
  <c r="Z9" i="1"/>
  <c r="Y9" i="1"/>
  <c r="V9" i="1"/>
  <c r="N9" i="1" s="1"/>
  <c r="U9" i="1"/>
  <c r="M9" i="1" s="1"/>
  <c r="T9" i="1"/>
  <c r="L9" i="1" s="1"/>
  <c r="AC13" i="1"/>
  <c r="AB13" i="1"/>
  <c r="AA13" i="1"/>
  <c r="Z13" i="1"/>
  <c r="Y13" i="1"/>
  <c r="V13" i="1"/>
  <c r="N13" i="1" s="1"/>
  <c r="U13" i="1"/>
  <c r="M13" i="1" s="1"/>
  <c r="T13" i="1"/>
  <c r="L13" i="1" s="1"/>
  <c r="K27" i="7" l="1"/>
  <c r="K21" i="7"/>
  <c r="K25" i="7"/>
  <c r="K32" i="7"/>
  <c r="K20" i="7"/>
  <c r="K35" i="7"/>
  <c r="K34" i="7"/>
  <c r="K37" i="7"/>
  <c r="K16" i="7"/>
  <c r="K8" i="7"/>
  <c r="K30" i="7"/>
  <c r="K33" i="7"/>
  <c r="K38" i="7"/>
  <c r="K23" i="7"/>
  <c r="K22" i="7"/>
  <c r="K12" i="7"/>
  <c r="K36" i="7"/>
  <c r="K28" i="7"/>
  <c r="W10" i="6"/>
  <c r="R10" i="6" s="1"/>
  <c r="AD9" i="1"/>
  <c r="W9" i="1"/>
  <c r="R9" i="1" s="1"/>
  <c r="W26" i="4"/>
  <c r="R25" i="4" s="1"/>
  <c r="R7" i="7"/>
  <c r="W13" i="1"/>
  <c r="R13" i="1" s="1"/>
  <c r="AD13" i="1"/>
  <c r="AD10" i="6"/>
  <c r="AD26" i="4"/>
  <c r="R14" i="7"/>
  <c r="K14" i="7" s="1"/>
  <c r="R5" i="7"/>
  <c r="L25" i="4"/>
  <c r="L10" i="6"/>
  <c r="AC5" i="10"/>
  <c r="AB5" i="10"/>
  <c r="AA5" i="10"/>
  <c r="Z5" i="10"/>
  <c r="Y5" i="10"/>
  <c r="V5" i="10"/>
  <c r="N5" i="10" s="1"/>
  <c r="U5" i="10"/>
  <c r="M5" i="10" s="1"/>
  <c r="T5" i="10"/>
  <c r="L5" i="10" s="1"/>
  <c r="K18" i="7" l="1"/>
  <c r="AD5" i="10"/>
  <c r="W5" i="10"/>
  <c r="R5" i="10" s="1"/>
  <c r="AC16" i="4" l="1"/>
  <c r="AB16" i="4"/>
  <c r="AA16" i="4"/>
  <c r="Z16" i="4"/>
  <c r="Y16" i="4"/>
  <c r="V16" i="4"/>
  <c r="N15" i="4" s="1"/>
  <c r="U16" i="4"/>
  <c r="M15" i="4" s="1"/>
  <c r="T16" i="4"/>
  <c r="L15" i="4" s="1"/>
  <c r="AD16" i="4" l="1"/>
  <c r="W16" i="4"/>
  <c r="R15" i="4" s="1"/>
  <c r="Q17" i="7"/>
  <c r="P17" i="7"/>
  <c r="O17" i="7"/>
  <c r="N17" i="7"/>
  <c r="M17" i="7"/>
  <c r="R17" i="7" l="1"/>
  <c r="K17" i="7" s="1"/>
  <c r="K9" i="7"/>
  <c r="AC12" i="9"/>
  <c r="AB12" i="9"/>
  <c r="AA12" i="9"/>
  <c r="Z12" i="9"/>
  <c r="Y12" i="9"/>
  <c r="V12" i="9"/>
  <c r="N12" i="9" s="1"/>
  <c r="U12" i="9"/>
  <c r="M12" i="9" s="1"/>
  <c r="T12" i="9"/>
  <c r="L12" i="9" s="1"/>
  <c r="AC7" i="9"/>
  <c r="AB7" i="9"/>
  <c r="AA7" i="9"/>
  <c r="Z7" i="9"/>
  <c r="Y7" i="9"/>
  <c r="V7" i="9"/>
  <c r="N7" i="9" s="1"/>
  <c r="U7" i="9"/>
  <c r="M7" i="9" s="1"/>
  <c r="T7" i="9"/>
  <c r="L7" i="9" s="1"/>
  <c r="AC5" i="6"/>
  <c r="AB5" i="6"/>
  <c r="AA5" i="6"/>
  <c r="Z5" i="6"/>
  <c r="Y5" i="6"/>
  <c r="V5" i="6"/>
  <c r="N5" i="6" s="1"/>
  <c r="U5" i="6"/>
  <c r="M5" i="6" s="1"/>
  <c r="T5" i="6"/>
  <c r="L5" i="6" s="1"/>
  <c r="Q15" i="7"/>
  <c r="P15" i="7"/>
  <c r="O15" i="7"/>
  <c r="N15" i="7"/>
  <c r="M15" i="7"/>
  <c r="AD7" i="9" l="1"/>
  <c r="AD12" i="9"/>
  <c r="W7" i="9"/>
  <c r="R7" i="9" s="1"/>
  <c r="W12" i="9"/>
  <c r="R12" i="9" s="1"/>
  <c r="AD5" i="6"/>
  <c r="W5" i="6"/>
  <c r="R5" i="6" s="1"/>
  <c r="R15" i="7"/>
  <c r="K15" i="7" l="1"/>
  <c r="AC6" i="10" l="1"/>
  <c r="AB6" i="10"/>
  <c r="AA6" i="10"/>
  <c r="Z6" i="10"/>
  <c r="Y6" i="10"/>
  <c r="V6" i="10"/>
  <c r="N6" i="10" s="1"/>
  <c r="U6" i="10"/>
  <c r="M6" i="10" s="1"/>
  <c r="T6" i="10"/>
  <c r="L6" i="10" s="1"/>
  <c r="AC14" i="9"/>
  <c r="AB14" i="9"/>
  <c r="AA14" i="9"/>
  <c r="Z14" i="9"/>
  <c r="Y14" i="9"/>
  <c r="V14" i="9"/>
  <c r="U14" i="9"/>
  <c r="T14" i="9"/>
  <c r="AC11" i="9"/>
  <c r="AB11" i="9"/>
  <c r="AA11" i="9"/>
  <c r="Z11" i="9"/>
  <c r="Y11" i="9"/>
  <c r="V11" i="9"/>
  <c r="N11" i="9" s="1"/>
  <c r="U11" i="9"/>
  <c r="M11" i="9" s="1"/>
  <c r="T11" i="9"/>
  <c r="L11" i="9" s="1"/>
  <c r="AC9" i="9"/>
  <c r="AB9" i="9"/>
  <c r="AA9" i="9"/>
  <c r="Z9" i="9"/>
  <c r="Y9" i="9"/>
  <c r="V9" i="9"/>
  <c r="N9" i="9" s="1"/>
  <c r="U9" i="9"/>
  <c r="M9" i="9" s="1"/>
  <c r="T9" i="9"/>
  <c r="L9" i="9" s="1"/>
  <c r="AC13" i="9"/>
  <c r="AB13" i="9"/>
  <c r="AA13" i="9"/>
  <c r="Z13" i="9"/>
  <c r="Y13" i="9"/>
  <c r="V13" i="9"/>
  <c r="U13" i="9"/>
  <c r="M13" i="9" s="1"/>
  <c r="T13" i="9"/>
  <c r="L13" i="9" s="1"/>
  <c r="AC6" i="1"/>
  <c r="AB6" i="1"/>
  <c r="AA6" i="1"/>
  <c r="Z6" i="1"/>
  <c r="Y6" i="1"/>
  <c r="V6" i="1"/>
  <c r="N6" i="1" s="1"/>
  <c r="U6" i="1"/>
  <c r="M6" i="1" s="1"/>
  <c r="T6" i="1"/>
  <c r="L6" i="1" s="1"/>
  <c r="Q39" i="7"/>
  <c r="P39" i="7"/>
  <c r="O39" i="7"/>
  <c r="N39" i="7"/>
  <c r="M39" i="7"/>
  <c r="AC7" i="4"/>
  <c r="AB7" i="4"/>
  <c r="AA7" i="4"/>
  <c r="Z7" i="4"/>
  <c r="Y7" i="4"/>
  <c r="N7" i="4"/>
  <c r="U7" i="4"/>
  <c r="M7" i="4" s="1"/>
  <c r="T7" i="4"/>
  <c r="L7" i="4" s="1"/>
  <c r="AC6" i="4"/>
  <c r="AB6" i="4"/>
  <c r="AA6" i="4"/>
  <c r="Z6" i="4"/>
  <c r="Y6" i="4"/>
  <c r="V6" i="4"/>
  <c r="N6" i="4" s="1"/>
  <c r="U6" i="4"/>
  <c r="M6" i="4" s="1"/>
  <c r="T6" i="4"/>
  <c r="L6" i="4" s="1"/>
  <c r="Q26" i="7"/>
  <c r="P26" i="7"/>
  <c r="O26" i="7"/>
  <c r="N26" i="7"/>
  <c r="M26" i="7"/>
  <c r="AC6" i="2"/>
  <c r="AB6" i="2"/>
  <c r="AA6" i="2"/>
  <c r="Z6" i="2"/>
  <c r="Y6" i="2"/>
  <c r="V6" i="2"/>
  <c r="N6" i="2" s="1"/>
  <c r="U6" i="2"/>
  <c r="M6" i="2" s="1"/>
  <c r="T6" i="2"/>
  <c r="L6" i="2" s="1"/>
  <c r="AC7" i="2"/>
  <c r="AB7" i="2"/>
  <c r="AA7" i="2"/>
  <c r="Z7" i="2"/>
  <c r="Y7" i="2"/>
  <c r="V7" i="2"/>
  <c r="N7" i="2" s="1"/>
  <c r="U7" i="2"/>
  <c r="M7" i="2" s="1"/>
  <c r="T7" i="2"/>
  <c r="AC5" i="5"/>
  <c r="AB5" i="5"/>
  <c r="AA5" i="5"/>
  <c r="Z5" i="5"/>
  <c r="Y5" i="5"/>
  <c r="V5" i="5"/>
  <c r="U5" i="5"/>
  <c r="AC7" i="6"/>
  <c r="AB7" i="6"/>
  <c r="AA7" i="6"/>
  <c r="Z7" i="6"/>
  <c r="Y7" i="6"/>
  <c r="V7" i="6"/>
  <c r="N7" i="6" s="1"/>
  <c r="U7" i="6"/>
  <c r="M7" i="6" s="1"/>
  <c r="T7" i="6"/>
  <c r="L7" i="6" s="1"/>
  <c r="AC5" i="4"/>
  <c r="AB5" i="4"/>
  <c r="AA5" i="4"/>
  <c r="Z5" i="4"/>
  <c r="Y5" i="4"/>
  <c r="V5" i="4"/>
  <c r="N5" i="4" s="1"/>
  <c r="U5" i="4"/>
  <c r="M5" i="4" s="1"/>
  <c r="T5" i="4"/>
  <c r="AC8" i="2"/>
  <c r="AB8" i="2"/>
  <c r="AA8" i="2"/>
  <c r="Z8" i="2"/>
  <c r="Y8" i="2"/>
  <c r="AC19" i="1"/>
  <c r="AB19" i="1"/>
  <c r="AA19" i="1"/>
  <c r="Z19" i="1"/>
  <c r="Y19" i="1"/>
  <c r="AC16" i="1"/>
  <c r="AB16" i="1"/>
  <c r="AA16" i="1"/>
  <c r="Z16" i="1"/>
  <c r="Y16" i="1"/>
  <c r="AC11" i="1"/>
  <c r="AB11" i="1"/>
  <c r="AA11" i="1"/>
  <c r="Z11" i="1"/>
  <c r="Y11" i="1"/>
  <c r="AC7" i="8"/>
  <c r="AB7" i="8"/>
  <c r="AA7" i="8"/>
  <c r="Z7" i="8"/>
  <c r="Y7" i="8"/>
  <c r="AC7" i="5"/>
  <c r="AB7" i="5"/>
  <c r="AA7" i="5"/>
  <c r="Z7" i="5"/>
  <c r="Y7" i="5"/>
  <c r="AC29" i="4"/>
  <c r="AB29" i="4"/>
  <c r="AA29" i="4"/>
  <c r="Z29" i="4"/>
  <c r="Y29" i="4"/>
  <c r="AC17" i="4"/>
  <c r="AB17" i="4"/>
  <c r="AA17" i="4"/>
  <c r="Z17" i="4"/>
  <c r="Y17" i="4"/>
  <c r="V17" i="4"/>
  <c r="N16" i="4" s="1"/>
  <c r="U17" i="4"/>
  <c r="M16" i="4" s="1"/>
  <c r="T17" i="4"/>
  <c r="L16" i="4" s="1"/>
  <c r="T7" i="8"/>
  <c r="L7" i="8" s="1"/>
  <c r="U7" i="8"/>
  <c r="M7" i="8" s="1"/>
  <c r="V7" i="8"/>
  <c r="N7" i="8" s="1"/>
  <c r="U7" i="5"/>
  <c r="V7" i="5"/>
  <c r="T29" i="4"/>
  <c r="M28" i="4"/>
  <c r="V29" i="4"/>
  <c r="N28" i="4" s="1"/>
  <c r="T8" i="2"/>
  <c r="U8" i="2"/>
  <c r="V8" i="2"/>
  <c r="T16" i="1"/>
  <c r="L16" i="1" s="1"/>
  <c r="U16" i="1"/>
  <c r="M16" i="1" s="1"/>
  <c r="V16" i="1"/>
  <c r="N16" i="1" s="1"/>
  <c r="T11" i="1"/>
  <c r="U11" i="1"/>
  <c r="M11" i="1" s="1"/>
  <c r="V11" i="1"/>
  <c r="N11" i="1" s="1"/>
  <c r="T19" i="1"/>
  <c r="L19" i="1" s="1"/>
  <c r="U19" i="1"/>
  <c r="M19" i="1" s="1"/>
  <c r="V19" i="1"/>
  <c r="N19" i="1" s="1"/>
  <c r="L28" i="4" l="1"/>
  <c r="W29" i="4"/>
  <c r="R28" i="4" s="1"/>
  <c r="W5" i="5"/>
  <c r="R39" i="7"/>
  <c r="K39" i="7" s="1"/>
  <c r="AD29" i="4"/>
  <c r="AD7" i="8"/>
  <c r="W7" i="8"/>
  <c r="R7" i="8" s="1"/>
  <c r="AD8" i="2"/>
  <c r="W8" i="2"/>
  <c r="W19" i="1"/>
  <c r="R19" i="1" s="1"/>
  <c r="AD7" i="5"/>
  <c r="W5" i="4"/>
  <c r="R5" i="4" s="1"/>
  <c r="AD19" i="1"/>
  <c r="R26" i="7"/>
  <c r="K26" i="7" s="1"/>
  <c r="AD6" i="2"/>
  <c r="AD7" i="2"/>
  <c r="W7" i="2"/>
  <c r="R7" i="2" s="1"/>
  <c r="L7" i="2"/>
  <c r="W6" i="2"/>
  <c r="R6" i="2" s="1"/>
  <c r="W11" i="1"/>
  <c r="R11" i="1" s="1"/>
  <c r="AD11" i="1"/>
  <c r="W16" i="1"/>
  <c r="R16" i="1" s="1"/>
  <c r="AD16" i="1"/>
  <c r="L11" i="1"/>
  <c r="AD6" i="1"/>
  <c r="W6" i="1"/>
  <c r="R6" i="1" s="1"/>
  <c r="AD7" i="6"/>
  <c r="W7" i="6"/>
  <c r="R7" i="6" s="1"/>
  <c r="AD5" i="5"/>
  <c r="W7" i="4"/>
  <c r="R7" i="4" s="1"/>
  <c r="AD6" i="4"/>
  <c r="AD5" i="4"/>
  <c r="L5" i="4"/>
  <c r="W17" i="4"/>
  <c r="R16" i="4" s="1"/>
  <c r="AD7" i="4"/>
  <c r="AD17" i="4"/>
  <c r="W6" i="4"/>
  <c r="R6" i="4" s="1"/>
  <c r="AD6" i="10"/>
  <c r="A6" i="10" s="1"/>
  <c r="W6" i="10"/>
  <c r="R6" i="10" s="1"/>
  <c r="W13" i="9"/>
  <c r="AD14" i="9"/>
  <c r="AD11" i="9"/>
  <c r="N13" i="9"/>
  <c r="AD9" i="9"/>
  <c r="AD13" i="9"/>
  <c r="W11" i="9"/>
  <c r="R11" i="9" s="1"/>
  <c r="W14" i="9"/>
  <c r="W9" i="9"/>
  <c r="R9" i="9" s="1"/>
  <c r="K5" i="7" l="1"/>
  <c r="K6" i="7"/>
  <c r="K13" i="7"/>
  <c r="K31" i="7"/>
  <c r="K24" i="7"/>
  <c r="K19" i="7"/>
  <c r="K7" i="7"/>
</calcChain>
</file>

<file path=xl/sharedStrings.xml><?xml version="1.0" encoding="utf-8"?>
<sst xmlns="http://schemas.openxmlformats.org/spreadsheetml/2006/main" count="297" uniqueCount="136">
  <si>
    <t>Poeng</t>
  </si>
  <si>
    <t>Navn</t>
  </si>
  <si>
    <t>Forening</t>
  </si>
  <si>
    <t>Plassering</t>
  </si>
  <si>
    <t>Uttak til Nordisk</t>
  </si>
  <si>
    <t xml:space="preserve"> </t>
  </si>
  <si>
    <t>SFK Raufjøringen</t>
  </si>
  <si>
    <t>Eidskog JFF</t>
  </si>
  <si>
    <t>Brandval JFF</t>
  </si>
  <si>
    <t>Halfdan Sangnes</t>
  </si>
  <si>
    <t>Odal SFK</t>
  </si>
  <si>
    <t>Oslo Sportsfiskere</t>
  </si>
  <si>
    <t>Eidsvoll Skog JFF</t>
  </si>
  <si>
    <t>Reidar Moen</t>
  </si>
  <si>
    <t>Harald Hovde</t>
  </si>
  <si>
    <t>Gjøvik og Toten SFK</t>
  </si>
  <si>
    <t>Steinar Olsen</t>
  </si>
  <si>
    <t>SFK Pimpel Sør</t>
  </si>
  <si>
    <t>Odd Ringstad</t>
  </si>
  <si>
    <t>Åge R. Nilsen</t>
  </si>
  <si>
    <t>Kenneth Jernberg</t>
  </si>
  <si>
    <t>|</t>
  </si>
  <si>
    <t>Magnus Riksfjord</t>
  </si>
  <si>
    <t>Tom Erling Haugen</t>
  </si>
  <si>
    <t>Steinar Schjager</t>
  </si>
  <si>
    <t>Heidi Karstensen</t>
  </si>
  <si>
    <t>Terje Lindgren</t>
  </si>
  <si>
    <t>Løiten JFF</t>
  </si>
  <si>
    <t>Birgit Kildalen</t>
  </si>
  <si>
    <t>Torild Langerud</t>
  </si>
  <si>
    <t>Nils Øverby</t>
  </si>
  <si>
    <t>Roy Fjeld</t>
  </si>
  <si>
    <t>Kjell Kolstad</t>
  </si>
  <si>
    <t>Jan Tore Nedgården</t>
  </si>
  <si>
    <t>Roy Tore Nordeng</t>
  </si>
  <si>
    <t>Skaun JFF</t>
  </si>
  <si>
    <t>Sonni Sangnes</t>
  </si>
  <si>
    <t>Jan Inngjerdingen</t>
  </si>
  <si>
    <t>Aleksander Abrahamsen</t>
  </si>
  <si>
    <t>NJFF</t>
  </si>
  <si>
    <t>Agder Sportsfiskere</t>
  </si>
  <si>
    <t>Bjørn Huus</t>
  </si>
  <si>
    <t>Trysil SFK</t>
  </si>
  <si>
    <t>Bent Fjeld</t>
  </si>
  <si>
    <t>Frode Nerberg</t>
  </si>
  <si>
    <t>Lucian Iurac</t>
  </si>
  <si>
    <t>Svein Arne Gjelsnesvangen</t>
  </si>
  <si>
    <t>Nordre Rømskog JFF</t>
  </si>
  <si>
    <t>Juliane Jørgensen</t>
  </si>
  <si>
    <t>Ole Magne Berget</t>
  </si>
  <si>
    <t>Atle Nordheim</t>
  </si>
  <si>
    <t>Knut Hoftvedt</t>
  </si>
  <si>
    <t>Lillestrøm SF</t>
  </si>
  <si>
    <t>Johnny Kildalen</t>
  </si>
  <si>
    <t>Markus Hansen</t>
  </si>
  <si>
    <t>Trym Schjager</t>
  </si>
  <si>
    <t>Tina Ovaska</t>
  </si>
  <si>
    <t>Ivar Ståle Hågensen</t>
  </si>
  <si>
    <t>Hans Egil Hansen</t>
  </si>
  <si>
    <t>Arne Tøstibakken</t>
  </si>
  <si>
    <t>Espen Kronvald</t>
  </si>
  <si>
    <t>Simen Magnus Kristiansen</t>
  </si>
  <si>
    <t>Simen Gruer-Larsen</t>
  </si>
  <si>
    <t>Anita Gruer-Larsen</t>
  </si>
  <si>
    <t>Marius Hassve</t>
  </si>
  <si>
    <t>Jørn A. Jørgensen</t>
  </si>
  <si>
    <t>Knut Egil Werkeland</t>
  </si>
  <si>
    <t>Knut Huus-Hansen</t>
  </si>
  <si>
    <t>Bodø JFF</t>
  </si>
  <si>
    <t>Kjell Joar Nerhagen</t>
  </si>
  <si>
    <t>Daniel Rossetvik</t>
  </si>
  <si>
    <t>Høland JFF</t>
  </si>
  <si>
    <t>Yulian Holtslag</t>
  </si>
  <si>
    <t>Jan Arild Lerudsmoen</t>
  </si>
  <si>
    <t>Ola Sjøli</t>
  </si>
  <si>
    <t>Lierelva FF</t>
  </si>
  <si>
    <t>Kai Fjerdingby</t>
  </si>
  <si>
    <t>Stian Røed</t>
  </si>
  <si>
    <t>Gjerstad JFF</t>
  </si>
  <si>
    <t>Jørgen Holt</t>
  </si>
  <si>
    <t>Tom Erik Stømner</t>
  </si>
  <si>
    <t>Preben Andre Johannesen</t>
  </si>
  <si>
    <t>Nicoline Riksfjord</t>
  </si>
  <si>
    <t>Lars Rypås</t>
  </si>
  <si>
    <t>Rysjøen 2023</t>
  </si>
  <si>
    <t>Breivann 2024</t>
  </si>
  <si>
    <t>Eltsjøen 2024</t>
  </si>
  <si>
    <t>Tullreien 2024</t>
  </si>
  <si>
    <t>Vingersjøen 2025</t>
  </si>
  <si>
    <t>Breivann 2025</t>
  </si>
  <si>
    <t>Uttak til landslag 2025 Sammenlagt</t>
  </si>
  <si>
    <t>Uttak til landslag 2025  Herre senior</t>
  </si>
  <si>
    <t>Uttak til landslag 2025 Dame senior</t>
  </si>
  <si>
    <t>Uttak til landslag 2025 Junior gutt</t>
  </si>
  <si>
    <t>Uttak til landslag 2025 Junior jente</t>
  </si>
  <si>
    <t>Uttak til landslag 2025  Herre veteran</t>
  </si>
  <si>
    <t>Uttak til landslag 2025  Dame veteran</t>
  </si>
  <si>
    <t>Uttak til landslag 2025  Herre eldre veteran</t>
  </si>
  <si>
    <t>Uttak til landslag 2025 Dame eldre veteran</t>
  </si>
  <si>
    <t>Lisbeth Bjørnstad</t>
  </si>
  <si>
    <t>SFK Acerina</t>
  </si>
  <si>
    <t>Tonje Hauger</t>
  </si>
  <si>
    <t>Kjersti Solli</t>
  </si>
  <si>
    <t>Raufjøringen/KJFF</t>
  </si>
  <si>
    <t>Therese Larsson Jernberg</t>
  </si>
  <si>
    <t>Nina Tørmoen</t>
  </si>
  <si>
    <t>Perca SFK</t>
  </si>
  <si>
    <t>Lars Hansen</t>
  </si>
  <si>
    <t>Tommy Gustavsen</t>
  </si>
  <si>
    <t>Tomas Bagdziunas</t>
  </si>
  <si>
    <t>Thomas Ødegaard</t>
  </si>
  <si>
    <t>Gjøvik &amp; Toten SFK</t>
  </si>
  <si>
    <t>Linas Satas</t>
  </si>
  <si>
    <t>Johan Alexander Ruud (sjekke resultatliste før!</t>
  </si>
  <si>
    <t>Odd Henning Hansen</t>
  </si>
  <si>
    <t>Dag Even Nygårdseter</t>
  </si>
  <si>
    <t>Finn Erik Lerdalen</t>
  </si>
  <si>
    <t>Terje Dalen</t>
  </si>
  <si>
    <t>N. Rømskog JFF</t>
  </si>
  <si>
    <t>Vidar Årnes</t>
  </si>
  <si>
    <t>Romedal og Valset JFF</t>
  </si>
  <si>
    <t>Kai Amundsen</t>
  </si>
  <si>
    <t>Edvart Molden</t>
  </si>
  <si>
    <t>Gran JFF</t>
  </si>
  <si>
    <t>Torjus Ødegaard</t>
  </si>
  <si>
    <t>Eliaz Eriksson</t>
  </si>
  <si>
    <t>Mathias Tørmoen</t>
  </si>
  <si>
    <t>Alfred Schaanning</t>
  </si>
  <si>
    <t>Julian B. Post</t>
  </si>
  <si>
    <t>May Leikåsen</t>
  </si>
  <si>
    <t>Hof Vestre JFF</t>
  </si>
  <si>
    <t>Sonja Werme</t>
  </si>
  <si>
    <t>Knut Vadholm</t>
  </si>
  <si>
    <t>Vidar Komperud</t>
  </si>
  <si>
    <t>Hans Holen</t>
  </si>
  <si>
    <t>Raufjøringen /KJFF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</si>
</sst>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5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0" fillId="0" borderId="25" xfId="0" applyBorder="1"/>
    <xf numFmtId="0" fontId="3" fillId="0" borderId="26" xfId="0" applyFont="1" applyBorder="1"/>
    <xf numFmtId="0" fontId="3" fillId="0" borderId="27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1" fontId="0" fillId="0" borderId="4" xfId="0" applyNumberFormat="1" applyBorder="1"/>
    <xf numFmtId="1" fontId="0" fillId="0" borderId="29" xfId="0" applyNumberFormat="1" applyBorder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2" borderId="31" xfId="0" applyNumberFormat="1" applyFont="1" applyFill="1" applyBorder="1"/>
    <xf numFmtId="1" fontId="0" fillId="0" borderId="0" xfId="0" applyNumberFormat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32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3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0" fillId="0" borderId="36" xfId="0" applyBorder="1"/>
    <xf numFmtId="0" fontId="2" fillId="0" borderId="1" xfId="0" applyFont="1" applyBorder="1"/>
    <xf numFmtId="0" fontId="3" fillId="2" borderId="37" xfId="0" applyFont="1" applyFill="1" applyBorder="1"/>
    <xf numFmtId="0" fontId="0" fillId="2" borderId="36" xfId="0" applyFill="1" applyBorder="1"/>
    <xf numFmtId="0" fontId="2" fillId="2" borderId="1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164" fontId="4" fillId="2" borderId="35" xfId="0" applyNumberFormat="1" applyFont="1" applyFill="1" applyBorder="1" applyAlignment="1">
      <alignment horizontal="center"/>
    </xf>
    <xf numFmtId="0" fontId="3" fillId="2" borderId="16" xfId="0" applyFont="1" applyFill="1" applyBorder="1"/>
    <xf numFmtId="1" fontId="3" fillId="2" borderId="40" xfId="0" applyNumberFormat="1" applyFont="1" applyFill="1" applyBorder="1"/>
    <xf numFmtId="0" fontId="3" fillId="2" borderId="32" xfId="0" applyFont="1" applyFill="1" applyBorder="1"/>
    <xf numFmtId="0" fontId="3" fillId="2" borderId="46" xfId="0" applyFont="1" applyFill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/>
    <xf numFmtId="14" fontId="3" fillId="0" borderId="35" xfId="0" applyNumberFormat="1" applyFont="1" applyBorder="1"/>
    <xf numFmtId="0" fontId="3" fillId="2" borderId="27" xfId="0" applyFont="1" applyFill="1" applyBorder="1"/>
    <xf numFmtId="0" fontId="3" fillId="2" borderId="13" xfId="0" applyFont="1" applyFill="1" applyBorder="1" applyAlignment="1">
      <alignment horizontal="right"/>
    </xf>
    <xf numFmtId="0" fontId="3" fillId="0" borderId="46" xfId="0" applyFont="1" applyBorder="1"/>
    <xf numFmtId="0" fontId="3" fillId="2" borderId="16" xfId="0" applyFont="1" applyFill="1" applyBorder="1" applyAlignment="1">
      <alignment horizontal="right"/>
    </xf>
    <xf numFmtId="0" fontId="3" fillId="2" borderId="50" xfId="0" applyFont="1" applyFill="1" applyBorder="1"/>
    <xf numFmtId="0" fontId="0" fillId="0" borderId="0" xfId="0" applyAlignment="1">
      <alignment horizontal="left"/>
    </xf>
    <xf numFmtId="0" fontId="3" fillId="2" borderId="49" xfId="0" applyFont="1" applyFill="1" applyBorder="1"/>
    <xf numFmtId="0" fontId="3" fillId="2" borderId="42" xfId="0" applyFont="1" applyFill="1" applyBorder="1"/>
    <xf numFmtId="0" fontId="3" fillId="2" borderId="45" xfId="0" applyFont="1" applyFill="1" applyBorder="1"/>
    <xf numFmtId="0" fontId="3" fillId="2" borderId="9" xfId="0" applyFont="1" applyFill="1" applyBorder="1"/>
    <xf numFmtId="0" fontId="3" fillId="2" borderId="47" xfId="0" applyFont="1" applyFill="1" applyBorder="1"/>
    <xf numFmtId="0" fontId="3" fillId="2" borderId="5" xfId="0" applyFont="1" applyFill="1" applyBorder="1" applyAlignment="1">
      <alignment horizontal="right"/>
    </xf>
    <xf numFmtId="0" fontId="3" fillId="0" borderId="50" xfId="0" applyFont="1" applyBorder="1"/>
    <xf numFmtId="0" fontId="3" fillId="2" borderId="0" xfId="0" applyFont="1" applyFill="1" applyAlignment="1">
      <alignment horizontal="center"/>
    </xf>
    <xf numFmtId="0" fontId="3" fillId="2" borderId="48" xfId="0" applyFont="1" applyFill="1" applyBorder="1"/>
    <xf numFmtId="0" fontId="0" fillId="2" borderId="26" xfId="0" applyFill="1" applyBorder="1"/>
    <xf numFmtId="0" fontId="3" fillId="2" borderId="20" xfId="0" quotePrefix="1" applyFont="1" applyFill="1" applyBorder="1"/>
    <xf numFmtId="0" fontId="0" fillId="2" borderId="0" xfId="0" applyFill="1" applyAlignment="1">
      <alignment horizontal="left"/>
    </xf>
    <xf numFmtId="0" fontId="3" fillId="2" borderId="12" xfId="0" applyFont="1" applyFill="1" applyBorder="1" applyAlignment="1">
      <alignment horizontal="right"/>
    </xf>
    <xf numFmtId="0" fontId="3" fillId="2" borderId="23" xfId="0" applyFont="1" applyFill="1" applyBorder="1"/>
    <xf numFmtId="0" fontId="3" fillId="2" borderId="52" xfId="0" applyFont="1" applyFill="1" applyBorder="1"/>
    <xf numFmtId="0" fontId="3" fillId="2" borderId="43" xfId="0" applyFont="1" applyFill="1" applyBorder="1"/>
    <xf numFmtId="0" fontId="3" fillId="2" borderId="41" xfId="0" applyFont="1" applyFill="1" applyBorder="1"/>
    <xf numFmtId="0" fontId="3" fillId="2" borderId="44" xfId="0" applyFont="1" applyFill="1" applyBorder="1"/>
    <xf numFmtId="0" fontId="3" fillId="2" borderId="51" xfId="0" applyFont="1" applyFill="1" applyBorder="1"/>
    <xf numFmtId="0" fontId="3" fillId="2" borderId="18" xfId="0" applyFont="1" applyFill="1" applyBorder="1"/>
    <xf numFmtId="0" fontId="3" fillId="2" borderId="17" xfId="0" applyFont="1" applyFill="1" applyBorder="1"/>
    <xf numFmtId="0" fontId="3" fillId="2" borderId="19" xfId="0" applyFont="1" applyFill="1" applyBorder="1"/>
    <xf numFmtId="0" fontId="3" fillId="0" borderId="15" xfId="0" applyFont="1" applyBorder="1"/>
    <xf numFmtId="0" fontId="3" fillId="2" borderId="43" xfId="0" applyFont="1" applyFill="1" applyBorder="1" applyAlignment="1">
      <alignment horizontal="right"/>
    </xf>
    <xf numFmtId="1" fontId="3" fillId="2" borderId="29" xfId="0" applyNumberFormat="1" applyFont="1" applyFill="1" applyBorder="1"/>
    <xf numFmtId="0" fontId="3" fillId="2" borderId="53" xfId="0" applyFont="1" applyFill="1" applyBorder="1"/>
    <xf numFmtId="1" fontId="3" fillId="2" borderId="54" xfId="0" applyNumberFormat="1" applyFont="1" applyFill="1" applyBorder="1"/>
    <xf numFmtId="0" fontId="3" fillId="0" borderId="9" xfId="0" applyFont="1" applyBorder="1"/>
    <xf numFmtId="0" fontId="3" fillId="0" borderId="51" xfId="0" applyFont="1" applyBorder="1" applyAlignment="1">
      <alignment horizontal="center"/>
    </xf>
    <xf numFmtId="164" fontId="4" fillId="0" borderId="52" xfId="0" applyNumberFormat="1" applyFont="1" applyBorder="1" applyAlignment="1">
      <alignment horizontal="center"/>
    </xf>
    <xf numFmtId="0" fontId="3" fillId="2" borderId="55" xfId="0" applyFont="1" applyFill="1" applyBorder="1"/>
    <xf numFmtId="0" fontId="3" fillId="0" borderId="56" xfId="0" applyFont="1" applyBorder="1"/>
    <xf numFmtId="0" fontId="3" fillId="2" borderId="56" xfId="0" applyFont="1" applyFill="1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0" fillId="0" borderId="14" xfId="0" applyBorder="1"/>
    <xf numFmtId="0" fontId="0" fillId="0" borderId="53" xfId="0" applyBorder="1"/>
    <xf numFmtId="0" fontId="0" fillId="2" borderId="10" xfId="0" applyFill="1" applyBorder="1" applyAlignment="1">
      <alignment horizontal="center"/>
    </xf>
    <xf numFmtId="0" fontId="0" fillId="2" borderId="12" xfId="0" applyFill="1" applyBorder="1"/>
    <xf numFmtId="0" fontId="0" fillId="2" borderId="62" xfId="0" applyFill="1" applyBorder="1"/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3" fillId="2" borderId="61" xfId="0" applyFont="1" applyFill="1" applyBorder="1"/>
    <xf numFmtId="0" fontId="0" fillId="0" borderId="57" xfId="0" applyBorder="1"/>
    <xf numFmtId="0" fontId="3" fillId="0" borderId="63" xfId="0" applyFont="1" applyBorder="1"/>
    <xf numFmtId="0" fontId="3" fillId="0" borderId="64" xfId="0" applyFont="1" applyBorder="1"/>
    <xf numFmtId="0" fontId="0" fillId="2" borderId="46" xfId="0" applyFill="1" applyBorder="1" applyAlignment="1">
      <alignment horizontal="center"/>
    </xf>
    <xf numFmtId="0" fontId="0" fillId="2" borderId="5" xfId="0" applyFill="1" applyBorder="1"/>
    <xf numFmtId="0" fontId="3" fillId="2" borderId="59" xfId="0" applyFont="1" applyFill="1" applyBorder="1"/>
    <xf numFmtId="0" fontId="3" fillId="2" borderId="57" xfId="0" applyFont="1" applyFill="1" applyBorder="1"/>
    <xf numFmtId="0" fontId="3" fillId="2" borderId="63" xfId="0" applyFont="1" applyFill="1" applyBorder="1"/>
    <xf numFmtId="0" fontId="3" fillId="2" borderId="64" xfId="0" applyFont="1" applyFill="1" applyBorder="1"/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53" xfId="0" applyFont="1" applyBorder="1"/>
    <xf numFmtId="0" fontId="3" fillId="2" borderId="25" xfId="0" applyFont="1" applyFill="1" applyBorder="1"/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8" xfId="0" applyFont="1" applyFill="1" applyBorder="1"/>
    <xf numFmtId="0" fontId="3" fillId="0" borderId="12" xfId="0" applyFont="1" applyFill="1" applyBorder="1"/>
    <xf numFmtId="0" fontId="0" fillId="0" borderId="12" xfId="0" applyFill="1" applyBorder="1"/>
    <xf numFmtId="0" fontId="3" fillId="0" borderId="5" xfId="0" applyFont="1" applyFill="1" applyBorder="1"/>
    <xf numFmtId="0" fontId="0" fillId="0" borderId="57" xfId="0" applyFill="1" applyBorder="1"/>
    <xf numFmtId="0" fontId="3" fillId="0" borderId="14" xfId="0" applyFont="1" applyFill="1" applyBorder="1"/>
    <xf numFmtId="0" fontId="3" fillId="0" borderId="16" xfId="0" applyFont="1" applyFill="1" applyBorder="1"/>
    <xf numFmtId="0" fontId="0" fillId="0" borderId="0" xfId="0" applyFill="1"/>
    <xf numFmtId="0" fontId="3" fillId="0" borderId="23" xfId="0" applyFont="1" applyFill="1" applyBorder="1"/>
    <xf numFmtId="0" fontId="3" fillId="0" borderId="42" xfId="0" applyFont="1" applyFill="1" applyBorder="1"/>
    <xf numFmtId="0" fontId="0" fillId="0" borderId="5" xfId="0" applyFill="1" applyBorder="1"/>
    <xf numFmtId="0" fontId="3" fillId="0" borderId="2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X471"/>
  <sheetViews>
    <sheetView workbookViewId="0">
      <selection activeCell="A20" sqref="A20"/>
    </sheetView>
  </sheetViews>
  <sheetFormatPr baseColWidth="10" defaultRowHeight="13" x14ac:dyDescent="0.15"/>
  <cols>
    <col min="1" max="1" width="26" customWidth="1"/>
    <col min="2" max="2" width="25.3984375" customWidth="1"/>
    <col min="3" max="5" width="13.3984375" customWidth="1"/>
    <col min="6" max="7" width="15.796875" customWidth="1"/>
    <col min="8" max="8" width="16.19921875" customWidth="1"/>
    <col min="9" max="9" width="3.19921875" hidden="1" customWidth="1"/>
    <col min="10" max="10" width="3.3984375" hidden="1" customWidth="1"/>
    <col min="11" max="11" width="6.59765625" style="48" customWidth="1"/>
    <col min="12" max="12" width="5.3984375" style="28" customWidth="1"/>
    <col min="13" max="14" width="3.796875" hidden="1" customWidth="1"/>
    <col min="15" max="15" width="3.59765625" hidden="1" customWidth="1"/>
    <col min="16" max="16" width="3.3984375" hidden="1" customWidth="1"/>
    <col min="17" max="17" width="3.796875" hidden="1" customWidth="1"/>
    <col min="18" max="18" width="6.3984375" hidden="1" customWidth="1"/>
  </cols>
  <sheetData>
    <row r="1" spans="1:24" ht="25" customHeight="1" thickBot="1" x14ac:dyDescent="0.35">
      <c r="A1" s="149" t="s">
        <v>90</v>
      </c>
      <c r="B1" s="150"/>
      <c r="C1" s="150"/>
      <c r="D1" s="150"/>
      <c r="E1" s="1"/>
      <c r="F1" s="1"/>
      <c r="G1" s="1"/>
      <c r="H1" s="1"/>
      <c r="I1" s="1"/>
      <c r="J1" s="1"/>
      <c r="K1" s="43"/>
    </row>
    <row r="2" spans="1:24" ht="25" customHeight="1" thickBot="1" x14ac:dyDescent="0.3">
      <c r="A2" s="23"/>
      <c r="C2" s="67"/>
      <c r="D2" s="1"/>
      <c r="E2" s="1"/>
      <c r="F2" s="68" t="s">
        <v>3</v>
      </c>
      <c r="G2" s="1"/>
      <c r="H2" s="2"/>
      <c r="I2" s="3"/>
      <c r="J2" s="4"/>
      <c r="K2" s="44"/>
      <c r="S2" s="99"/>
      <c r="T2" s="99"/>
      <c r="U2" s="99"/>
      <c r="V2" s="99"/>
      <c r="W2" s="99"/>
      <c r="X2" s="87"/>
    </row>
    <row r="3" spans="1:24" ht="16" customHeight="1" x14ac:dyDescent="0.15">
      <c r="A3" s="24"/>
      <c r="B3" s="22"/>
      <c r="C3" s="79" t="s">
        <v>84</v>
      </c>
      <c r="D3" s="79" t="s">
        <v>85</v>
      </c>
      <c r="E3" s="79" t="s">
        <v>86</v>
      </c>
      <c r="F3" s="79" t="s">
        <v>87</v>
      </c>
      <c r="G3" s="79" t="s">
        <v>88</v>
      </c>
      <c r="H3" s="116" t="s">
        <v>89</v>
      </c>
      <c r="I3" s="25"/>
      <c r="J3" s="80" t="s">
        <v>5</v>
      </c>
      <c r="K3" s="45" t="s">
        <v>0</v>
      </c>
      <c r="O3" t="s">
        <v>21</v>
      </c>
      <c r="S3" s="33"/>
      <c r="T3" s="99"/>
      <c r="U3" s="99"/>
      <c r="V3" s="99"/>
      <c r="W3" s="33"/>
    </row>
    <row r="4" spans="1:24" ht="16" customHeight="1" thickBot="1" x14ac:dyDescent="0.2">
      <c r="A4" s="11" t="s">
        <v>1</v>
      </c>
      <c r="B4" s="21" t="s">
        <v>2</v>
      </c>
      <c r="C4" s="26">
        <v>45277</v>
      </c>
      <c r="D4" s="26">
        <v>45312</v>
      </c>
      <c r="E4" s="26">
        <v>45641</v>
      </c>
      <c r="F4" s="26">
        <v>45655</v>
      </c>
      <c r="G4" s="26">
        <v>45296</v>
      </c>
      <c r="H4" s="117">
        <v>45310</v>
      </c>
      <c r="I4" s="27"/>
      <c r="J4" s="81"/>
      <c r="K4" s="46"/>
      <c r="S4" s="33"/>
      <c r="T4" s="33"/>
      <c r="U4" s="33"/>
      <c r="V4" s="33"/>
      <c r="W4" s="33"/>
    </row>
    <row r="5" spans="1:24" s="33" customFormat="1" ht="13" customHeight="1" x14ac:dyDescent="0.15">
      <c r="A5" s="88"/>
      <c r="B5" s="89"/>
      <c r="C5" s="111"/>
      <c r="D5" s="89"/>
      <c r="E5" s="89"/>
      <c r="F5" s="89"/>
      <c r="G5" s="89"/>
      <c r="H5" s="104"/>
      <c r="I5" s="104"/>
      <c r="J5" s="103"/>
      <c r="K5" s="112" t="str">
        <f t="shared" ref="K5:K38" si="0">IF(R5&lt;1," ",R5)</f>
        <v xml:space="preserve"> </v>
      </c>
      <c r="L5" s="34"/>
      <c r="M5" s="33">
        <f t="shared" ref="M5:M38" si="1">IF(COUNT(C5:J5)&gt;0,SMALL(C5:J5,1),21)</f>
        <v>21</v>
      </c>
      <c r="N5" s="33">
        <f t="shared" ref="N5:N38" si="2">IF(COUNT(C5:J5)&gt;1,SMALL(C5:J5,2),21)</f>
        <v>21</v>
      </c>
      <c r="O5" s="33">
        <f t="shared" ref="O5:O38" si="3">IF(COUNT(C5:J5)&gt;2,SMALL(C5:J5,3),21)</f>
        <v>21</v>
      </c>
      <c r="P5" s="33">
        <f t="shared" ref="P5:P38" si="4">IF(COUNT(C5:J5)&gt;3,SMALL(C5:J5,4),21)</f>
        <v>21</v>
      </c>
      <c r="Q5" s="33">
        <f t="shared" ref="Q5:Q38" si="5">IF(COUNT(C5:J5)&gt;4,SMALL(C5:J5,5),21)</f>
        <v>21</v>
      </c>
      <c r="R5">
        <f t="shared" ref="R5:R38" si="6">21*5-M5-N5-O5-P5-Q5-((5-COUNT(M5:Q5))*21)</f>
        <v>0</v>
      </c>
      <c r="S5"/>
      <c r="T5"/>
      <c r="U5"/>
      <c r="W5"/>
    </row>
    <row r="6" spans="1:24" s="33" customFormat="1" ht="13" customHeight="1" x14ac:dyDescent="0.15">
      <c r="A6" s="35"/>
      <c r="B6" s="36"/>
      <c r="C6" s="40"/>
      <c r="D6" s="29"/>
      <c r="E6" s="30"/>
      <c r="F6" s="36"/>
      <c r="G6" s="31"/>
      <c r="H6" s="31"/>
      <c r="I6" s="31"/>
      <c r="J6" s="30"/>
      <c r="K6" s="47" t="str">
        <f t="shared" si="0"/>
        <v xml:space="preserve"> </v>
      </c>
      <c r="L6" s="34"/>
      <c r="M6" s="33">
        <f t="shared" si="1"/>
        <v>21</v>
      </c>
      <c r="N6" s="33">
        <f t="shared" si="2"/>
        <v>21</v>
      </c>
      <c r="O6" s="33">
        <f t="shared" si="3"/>
        <v>21</v>
      </c>
      <c r="P6" s="33">
        <f t="shared" si="4"/>
        <v>21</v>
      </c>
      <c r="Q6" s="33">
        <f t="shared" si="5"/>
        <v>21</v>
      </c>
      <c r="R6">
        <f t="shared" si="6"/>
        <v>0</v>
      </c>
      <c r="S6"/>
      <c r="T6"/>
      <c r="U6"/>
      <c r="W6"/>
    </row>
    <row r="7" spans="1:24" s="33" customFormat="1" ht="13" customHeight="1" x14ac:dyDescent="0.15">
      <c r="A7" s="35"/>
      <c r="B7" s="36"/>
      <c r="C7" s="40"/>
      <c r="D7" s="29"/>
      <c r="E7" s="30"/>
      <c r="F7" s="29"/>
      <c r="G7" s="31"/>
      <c r="H7" s="31"/>
      <c r="I7" s="31"/>
      <c r="J7" s="30"/>
      <c r="K7" s="47" t="str">
        <f t="shared" si="0"/>
        <v xml:space="preserve"> </v>
      </c>
      <c r="L7" s="34"/>
      <c r="M7" s="33">
        <f t="shared" si="1"/>
        <v>21</v>
      </c>
      <c r="N7" s="33">
        <f t="shared" si="2"/>
        <v>21</v>
      </c>
      <c r="O7" s="33">
        <f t="shared" si="3"/>
        <v>21</v>
      </c>
      <c r="P7" s="33">
        <f t="shared" si="4"/>
        <v>21</v>
      </c>
      <c r="Q7" s="33">
        <f t="shared" si="5"/>
        <v>21</v>
      </c>
      <c r="R7">
        <f t="shared" si="6"/>
        <v>0</v>
      </c>
      <c r="S7"/>
      <c r="T7"/>
      <c r="U7"/>
      <c r="W7"/>
    </row>
    <row r="8" spans="1:24" ht="13" customHeight="1" x14ac:dyDescent="0.15">
      <c r="A8" s="35"/>
      <c r="B8" s="36"/>
      <c r="C8" s="40"/>
      <c r="D8" s="29"/>
      <c r="E8" s="30"/>
      <c r="F8" s="29"/>
      <c r="G8" s="31"/>
      <c r="H8" s="31"/>
      <c r="I8" s="31"/>
      <c r="J8" s="30"/>
      <c r="K8" s="47" t="str">
        <f t="shared" si="0"/>
        <v xml:space="preserve"> </v>
      </c>
      <c r="L8" s="34"/>
      <c r="M8" s="33">
        <f t="shared" si="1"/>
        <v>21</v>
      </c>
      <c r="N8" s="33">
        <f t="shared" si="2"/>
        <v>21</v>
      </c>
      <c r="O8" s="33">
        <f t="shared" si="3"/>
        <v>21</v>
      </c>
      <c r="P8" s="33">
        <f t="shared" si="4"/>
        <v>21</v>
      </c>
      <c r="Q8" s="33">
        <f t="shared" si="5"/>
        <v>21</v>
      </c>
      <c r="R8">
        <f t="shared" si="6"/>
        <v>0</v>
      </c>
      <c r="V8" s="33"/>
    </row>
    <row r="9" spans="1:24" ht="13" customHeight="1" x14ac:dyDescent="0.15">
      <c r="A9" s="35"/>
      <c r="B9" s="36"/>
      <c r="C9" s="40"/>
      <c r="D9" s="29"/>
      <c r="E9" s="30"/>
      <c r="F9" s="29"/>
      <c r="G9" s="31"/>
      <c r="H9" s="31"/>
      <c r="I9" s="31"/>
      <c r="J9" s="30"/>
      <c r="K9" s="47" t="str">
        <f t="shared" si="0"/>
        <v xml:space="preserve"> </v>
      </c>
      <c r="L9" s="34"/>
      <c r="M9" s="33">
        <f t="shared" si="1"/>
        <v>21</v>
      </c>
      <c r="N9" s="33">
        <f t="shared" si="2"/>
        <v>21</v>
      </c>
      <c r="O9" s="33">
        <f t="shared" si="3"/>
        <v>21</v>
      </c>
      <c r="P9" s="33">
        <f t="shared" si="4"/>
        <v>21</v>
      </c>
      <c r="Q9" s="33">
        <f t="shared" si="5"/>
        <v>21</v>
      </c>
      <c r="R9">
        <f t="shared" si="6"/>
        <v>0</v>
      </c>
      <c r="V9" s="33"/>
    </row>
    <row r="10" spans="1:24" ht="13" customHeight="1" x14ac:dyDescent="0.15">
      <c r="A10" s="35"/>
      <c r="B10" s="36"/>
      <c r="C10" s="40"/>
      <c r="D10" s="29"/>
      <c r="E10" s="30"/>
      <c r="F10" s="29"/>
      <c r="G10" s="31"/>
      <c r="H10" s="31"/>
      <c r="I10" s="31"/>
      <c r="J10" s="30"/>
      <c r="K10" s="47" t="str">
        <f t="shared" si="0"/>
        <v xml:space="preserve"> </v>
      </c>
      <c r="L10" s="34"/>
      <c r="M10" s="33">
        <f t="shared" si="1"/>
        <v>21</v>
      </c>
      <c r="N10" s="33">
        <f t="shared" si="2"/>
        <v>21</v>
      </c>
      <c r="O10" s="33">
        <f t="shared" si="3"/>
        <v>21</v>
      </c>
      <c r="P10" s="33">
        <f t="shared" si="4"/>
        <v>21</v>
      </c>
      <c r="Q10" s="33">
        <f t="shared" si="5"/>
        <v>21</v>
      </c>
      <c r="R10">
        <f t="shared" si="6"/>
        <v>0</v>
      </c>
      <c r="V10" s="33"/>
    </row>
    <row r="11" spans="1:24" ht="13" customHeight="1" x14ac:dyDescent="0.15">
      <c r="A11" s="35"/>
      <c r="B11" s="36"/>
      <c r="C11" s="40"/>
      <c r="D11" s="29"/>
      <c r="E11" s="30"/>
      <c r="F11" s="29"/>
      <c r="G11" s="31"/>
      <c r="H11" s="31"/>
      <c r="I11" s="31"/>
      <c r="J11" s="30"/>
      <c r="K11" s="47" t="str">
        <f t="shared" si="0"/>
        <v xml:space="preserve"> </v>
      </c>
      <c r="L11" s="34"/>
      <c r="M11" s="33">
        <f t="shared" si="1"/>
        <v>21</v>
      </c>
      <c r="N11" s="33">
        <f t="shared" si="2"/>
        <v>21</v>
      </c>
      <c r="O11" s="33">
        <f t="shared" si="3"/>
        <v>21</v>
      </c>
      <c r="P11" s="33">
        <f t="shared" si="4"/>
        <v>21</v>
      </c>
      <c r="Q11" s="33">
        <f t="shared" si="5"/>
        <v>21</v>
      </c>
      <c r="R11">
        <f t="shared" si="6"/>
        <v>0</v>
      </c>
      <c r="V11" s="33"/>
    </row>
    <row r="12" spans="1:24" ht="13" customHeight="1" x14ac:dyDescent="0.15">
      <c r="A12" s="35"/>
      <c r="B12" s="36"/>
      <c r="C12" s="40"/>
      <c r="D12" s="29"/>
      <c r="E12" s="30"/>
      <c r="F12" s="29"/>
      <c r="G12" s="31"/>
      <c r="H12" s="31"/>
      <c r="I12" s="31"/>
      <c r="J12" s="30"/>
      <c r="K12" s="47" t="str">
        <f t="shared" si="0"/>
        <v xml:space="preserve"> </v>
      </c>
      <c r="L12" s="34"/>
      <c r="M12" s="33">
        <f t="shared" si="1"/>
        <v>21</v>
      </c>
      <c r="N12" s="33">
        <f t="shared" si="2"/>
        <v>21</v>
      </c>
      <c r="O12" s="33">
        <f t="shared" si="3"/>
        <v>21</v>
      </c>
      <c r="P12" s="33">
        <f t="shared" si="4"/>
        <v>21</v>
      </c>
      <c r="Q12" s="33">
        <f t="shared" si="5"/>
        <v>21</v>
      </c>
      <c r="R12">
        <f t="shared" si="6"/>
        <v>0</v>
      </c>
      <c r="V12" s="33"/>
    </row>
    <row r="13" spans="1:24" ht="13" customHeight="1" x14ac:dyDescent="0.15">
      <c r="A13" s="10"/>
      <c r="B13" s="12"/>
      <c r="C13" s="7"/>
      <c r="D13" s="5"/>
      <c r="E13" s="8"/>
      <c r="F13" s="5"/>
      <c r="G13" s="9"/>
      <c r="H13" s="9"/>
      <c r="I13" s="9"/>
      <c r="J13" s="8"/>
      <c r="K13" s="47" t="str">
        <f t="shared" si="0"/>
        <v xml:space="preserve"> </v>
      </c>
      <c r="L13" s="34"/>
      <c r="M13" s="33">
        <f t="shared" si="1"/>
        <v>21</v>
      </c>
      <c r="N13" s="33">
        <f t="shared" si="2"/>
        <v>21</v>
      </c>
      <c r="O13" s="33">
        <f t="shared" si="3"/>
        <v>21</v>
      </c>
      <c r="P13" s="33">
        <f t="shared" si="4"/>
        <v>21</v>
      </c>
      <c r="Q13" s="33">
        <f t="shared" si="5"/>
        <v>21</v>
      </c>
      <c r="R13">
        <f t="shared" si="6"/>
        <v>0</v>
      </c>
      <c r="V13" s="33"/>
    </row>
    <row r="14" spans="1:24" ht="13" customHeight="1" x14ac:dyDescent="0.15">
      <c r="A14" s="35"/>
      <c r="B14" s="36"/>
      <c r="C14" s="40"/>
      <c r="D14" s="29"/>
      <c r="E14" s="30"/>
      <c r="F14" s="29"/>
      <c r="G14" s="31"/>
      <c r="H14" s="31"/>
      <c r="I14" s="31"/>
      <c r="J14" s="30"/>
      <c r="K14" s="47" t="str">
        <f t="shared" si="0"/>
        <v xml:space="preserve"> </v>
      </c>
      <c r="L14" s="34"/>
      <c r="M14" s="33">
        <f t="shared" si="1"/>
        <v>21</v>
      </c>
      <c r="N14" s="33">
        <f t="shared" si="2"/>
        <v>21</v>
      </c>
      <c r="O14" s="33">
        <f t="shared" si="3"/>
        <v>21</v>
      </c>
      <c r="P14" s="33">
        <f t="shared" si="4"/>
        <v>21</v>
      </c>
      <c r="Q14" s="33">
        <f t="shared" si="5"/>
        <v>21</v>
      </c>
      <c r="R14">
        <f t="shared" si="6"/>
        <v>0</v>
      </c>
      <c r="V14" s="33"/>
    </row>
    <row r="15" spans="1:24" ht="13" customHeight="1" x14ac:dyDescent="0.15">
      <c r="A15" s="35"/>
      <c r="B15" s="36"/>
      <c r="C15" s="40"/>
      <c r="D15" s="29"/>
      <c r="E15" s="30"/>
      <c r="F15" s="29"/>
      <c r="G15" s="31"/>
      <c r="H15" s="31"/>
      <c r="I15" s="31"/>
      <c r="J15" s="30"/>
      <c r="K15" s="47" t="str">
        <f t="shared" si="0"/>
        <v xml:space="preserve"> </v>
      </c>
      <c r="L15" s="34"/>
      <c r="M15" s="33">
        <f t="shared" si="1"/>
        <v>21</v>
      </c>
      <c r="N15" s="33">
        <f t="shared" si="2"/>
        <v>21</v>
      </c>
      <c r="O15" s="33">
        <f t="shared" si="3"/>
        <v>21</v>
      </c>
      <c r="P15" s="33">
        <f t="shared" si="4"/>
        <v>21</v>
      </c>
      <c r="Q15" s="33">
        <f t="shared" si="5"/>
        <v>21</v>
      </c>
      <c r="R15">
        <f t="shared" si="6"/>
        <v>0</v>
      </c>
      <c r="V15" s="33"/>
    </row>
    <row r="16" spans="1:24" ht="13" customHeight="1" x14ac:dyDescent="0.15">
      <c r="A16" s="35"/>
      <c r="B16" s="36"/>
      <c r="C16" s="40"/>
      <c r="D16" s="29"/>
      <c r="E16" s="30"/>
      <c r="F16" s="29"/>
      <c r="G16" s="31"/>
      <c r="H16" s="31"/>
      <c r="I16" s="31"/>
      <c r="J16" s="30"/>
      <c r="K16" s="47" t="str">
        <f t="shared" si="0"/>
        <v xml:space="preserve"> </v>
      </c>
      <c r="L16" s="34"/>
      <c r="M16" s="33">
        <f t="shared" si="1"/>
        <v>21</v>
      </c>
      <c r="N16" s="33">
        <f t="shared" si="2"/>
        <v>21</v>
      </c>
      <c r="O16" s="33">
        <f t="shared" si="3"/>
        <v>21</v>
      </c>
      <c r="P16" s="33">
        <f t="shared" si="4"/>
        <v>21</v>
      </c>
      <c r="Q16" s="33">
        <f t="shared" si="5"/>
        <v>21</v>
      </c>
      <c r="R16">
        <f t="shared" si="6"/>
        <v>0</v>
      </c>
      <c r="V16" s="33"/>
    </row>
    <row r="17" spans="1:22" ht="13" customHeight="1" x14ac:dyDescent="0.15">
      <c r="A17" s="35"/>
      <c r="B17" s="36"/>
      <c r="C17" s="40"/>
      <c r="D17" s="29"/>
      <c r="E17" s="30"/>
      <c r="F17" s="29"/>
      <c r="G17" s="31"/>
      <c r="H17" s="31"/>
      <c r="I17" s="31"/>
      <c r="J17" s="30"/>
      <c r="K17" s="47" t="str">
        <f t="shared" si="0"/>
        <v xml:space="preserve"> </v>
      </c>
      <c r="L17" s="34"/>
      <c r="M17" s="33">
        <f t="shared" si="1"/>
        <v>21</v>
      </c>
      <c r="N17" s="33">
        <f t="shared" si="2"/>
        <v>21</v>
      </c>
      <c r="O17" s="33">
        <f t="shared" si="3"/>
        <v>21</v>
      </c>
      <c r="P17" s="33">
        <f t="shared" si="4"/>
        <v>21</v>
      </c>
      <c r="Q17" s="33">
        <f t="shared" si="5"/>
        <v>21</v>
      </c>
      <c r="R17">
        <f t="shared" si="6"/>
        <v>0</v>
      </c>
      <c r="V17" s="33"/>
    </row>
    <row r="18" spans="1:22" ht="13" customHeight="1" x14ac:dyDescent="0.15">
      <c r="A18" s="35"/>
      <c r="B18" s="36"/>
      <c r="C18" s="40"/>
      <c r="D18" s="29"/>
      <c r="E18" s="30"/>
      <c r="F18" s="29"/>
      <c r="G18" s="31"/>
      <c r="H18" s="31"/>
      <c r="I18" s="31"/>
      <c r="J18" s="30"/>
      <c r="K18" s="47" t="str">
        <f t="shared" si="0"/>
        <v xml:space="preserve"> </v>
      </c>
      <c r="L18" s="34"/>
      <c r="M18" s="33">
        <f t="shared" si="1"/>
        <v>21</v>
      </c>
      <c r="N18" s="33">
        <f t="shared" si="2"/>
        <v>21</v>
      </c>
      <c r="O18" s="33">
        <f t="shared" si="3"/>
        <v>21</v>
      </c>
      <c r="P18" s="33">
        <f t="shared" si="4"/>
        <v>21</v>
      </c>
      <c r="Q18" s="33">
        <f t="shared" si="5"/>
        <v>21</v>
      </c>
      <c r="R18">
        <f t="shared" si="6"/>
        <v>0</v>
      </c>
      <c r="V18" s="33"/>
    </row>
    <row r="19" spans="1:22" ht="13" customHeight="1" x14ac:dyDescent="0.15">
      <c r="A19" s="35"/>
      <c r="B19" s="36"/>
      <c r="C19" s="40"/>
      <c r="D19" s="29"/>
      <c r="E19" s="30"/>
      <c r="F19" s="29"/>
      <c r="G19" s="31"/>
      <c r="H19" s="31"/>
      <c r="I19" s="31"/>
      <c r="J19" s="30"/>
      <c r="K19" s="47" t="str">
        <f t="shared" si="0"/>
        <v xml:space="preserve"> </v>
      </c>
      <c r="L19" s="34"/>
      <c r="M19" s="33">
        <f t="shared" si="1"/>
        <v>21</v>
      </c>
      <c r="N19" s="33">
        <f t="shared" si="2"/>
        <v>21</v>
      </c>
      <c r="O19" s="33">
        <f t="shared" si="3"/>
        <v>21</v>
      </c>
      <c r="P19" s="33">
        <f t="shared" si="4"/>
        <v>21</v>
      </c>
      <c r="Q19" s="33">
        <f t="shared" si="5"/>
        <v>21</v>
      </c>
      <c r="R19">
        <f t="shared" si="6"/>
        <v>0</v>
      </c>
      <c r="V19" s="33"/>
    </row>
    <row r="20" spans="1:22" ht="13" customHeight="1" x14ac:dyDescent="0.15">
      <c r="A20" s="35"/>
      <c r="B20" s="36"/>
      <c r="C20" s="40"/>
      <c r="D20" s="29"/>
      <c r="E20" s="30"/>
      <c r="F20" s="29"/>
      <c r="G20" s="31"/>
      <c r="H20" s="31"/>
      <c r="I20" s="31"/>
      <c r="J20" s="30"/>
      <c r="K20" s="47" t="str">
        <f t="shared" si="0"/>
        <v xml:space="preserve"> </v>
      </c>
      <c r="L20" s="34"/>
      <c r="M20" s="33">
        <f t="shared" si="1"/>
        <v>21</v>
      </c>
      <c r="N20" s="33">
        <f t="shared" si="2"/>
        <v>21</v>
      </c>
      <c r="O20" s="33">
        <f t="shared" si="3"/>
        <v>21</v>
      </c>
      <c r="P20" s="33">
        <f t="shared" si="4"/>
        <v>21</v>
      </c>
      <c r="Q20" s="33">
        <f t="shared" si="5"/>
        <v>21</v>
      </c>
      <c r="R20">
        <f t="shared" si="6"/>
        <v>0</v>
      </c>
      <c r="V20" s="33"/>
    </row>
    <row r="21" spans="1:22" ht="13" customHeight="1" x14ac:dyDescent="0.15">
      <c r="A21" s="10"/>
      <c r="B21" s="12"/>
      <c r="C21" s="7"/>
      <c r="D21" s="5"/>
      <c r="E21" s="30"/>
      <c r="F21" s="29"/>
      <c r="G21" s="31"/>
      <c r="H21" s="31"/>
      <c r="I21" s="31"/>
      <c r="J21" s="30"/>
      <c r="K21" s="47" t="str">
        <f t="shared" si="0"/>
        <v xml:space="preserve"> </v>
      </c>
      <c r="L21" s="34"/>
      <c r="M21" s="33">
        <f t="shared" si="1"/>
        <v>21</v>
      </c>
      <c r="N21" s="33">
        <f t="shared" si="2"/>
        <v>21</v>
      </c>
      <c r="O21" s="33">
        <f t="shared" si="3"/>
        <v>21</v>
      </c>
      <c r="P21" s="33">
        <f t="shared" si="4"/>
        <v>21</v>
      </c>
      <c r="Q21" s="33">
        <f t="shared" si="5"/>
        <v>21</v>
      </c>
      <c r="R21">
        <f t="shared" si="6"/>
        <v>0</v>
      </c>
      <c r="V21" s="33"/>
    </row>
    <row r="22" spans="1:22" ht="13" customHeight="1" x14ac:dyDescent="0.15">
      <c r="A22" s="35"/>
      <c r="B22" s="36"/>
      <c r="C22" s="40"/>
      <c r="D22" s="29"/>
      <c r="E22" s="30"/>
      <c r="F22" s="29"/>
      <c r="G22" s="31"/>
      <c r="H22" s="31"/>
      <c r="I22" s="31"/>
      <c r="J22" s="30"/>
      <c r="K22" s="47" t="str">
        <f t="shared" si="0"/>
        <v xml:space="preserve"> </v>
      </c>
      <c r="L22" s="34"/>
      <c r="M22" s="33">
        <f t="shared" si="1"/>
        <v>21</v>
      </c>
      <c r="N22" s="33">
        <f t="shared" si="2"/>
        <v>21</v>
      </c>
      <c r="O22" s="33">
        <f t="shared" si="3"/>
        <v>21</v>
      </c>
      <c r="P22" s="33">
        <f t="shared" si="4"/>
        <v>21</v>
      </c>
      <c r="Q22" s="33">
        <f t="shared" si="5"/>
        <v>21</v>
      </c>
      <c r="R22">
        <f t="shared" si="6"/>
        <v>0</v>
      </c>
      <c r="V22" s="33"/>
    </row>
    <row r="23" spans="1:22" ht="13" customHeight="1" x14ac:dyDescent="0.15">
      <c r="A23" s="35"/>
      <c r="B23" s="36"/>
      <c r="C23" s="40"/>
      <c r="D23" s="29"/>
      <c r="E23" s="30"/>
      <c r="F23" s="29"/>
      <c r="G23" s="31"/>
      <c r="H23" s="31"/>
      <c r="I23" s="31"/>
      <c r="J23" s="30"/>
      <c r="K23" s="47" t="str">
        <f t="shared" si="0"/>
        <v xml:space="preserve"> </v>
      </c>
      <c r="L23" s="34"/>
      <c r="M23" s="33">
        <f t="shared" si="1"/>
        <v>21</v>
      </c>
      <c r="N23" s="33">
        <f t="shared" si="2"/>
        <v>21</v>
      </c>
      <c r="O23" s="33">
        <f t="shared" si="3"/>
        <v>21</v>
      </c>
      <c r="P23" s="33">
        <f t="shared" si="4"/>
        <v>21</v>
      </c>
      <c r="Q23" s="33">
        <f t="shared" si="5"/>
        <v>21</v>
      </c>
      <c r="R23">
        <f t="shared" si="6"/>
        <v>0</v>
      </c>
      <c r="V23" s="33"/>
    </row>
    <row r="24" spans="1:22" ht="13" customHeight="1" x14ac:dyDescent="0.15">
      <c r="A24" s="36"/>
      <c r="B24" s="36"/>
      <c r="C24" s="100"/>
      <c r="D24" s="36"/>
      <c r="E24" s="36"/>
      <c r="F24" s="36"/>
      <c r="G24" s="36"/>
      <c r="H24" s="36"/>
      <c r="I24" s="36"/>
      <c r="J24" s="113"/>
      <c r="K24" s="114" t="str">
        <f t="shared" si="0"/>
        <v xml:space="preserve"> </v>
      </c>
      <c r="L24" s="34"/>
      <c r="M24" s="33">
        <f t="shared" si="1"/>
        <v>21</v>
      </c>
      <c r="N24" s="33">
        <f t="shared" si="2"/>
        <v>21</v>
      </c>
      <c r="O24" s="33">
        <f t="shared" si="3"/>
        <v>21</v>
      </c>
      <c r="P24" s="33">
        <f t="shared" si="4"/>
        <v>21</v>
      </c>
      <c r="Q24" s="33">
        <f t="shared" si="5"/>
        <v>21</v>
      </c>
      <c r="R24">
        <f t="shared" si="6"/>
        <v>0</v>
      </c>
      <c r="V24" s="33"/>
    </row>
    <row r="25" spans="1:22" s="33" customFormat="1" ht="13" customHeight="1" x14ac:dyDescent="0.15">
      <c r="A25" s="36"/>
      <c r="B25" s="36"/>
      <c r="C25" s="100"/>
      <c r="D25" s="36"/>
      <c r="E25" s="36"/>
      <c r="F25" s="36"/>
      <c r="G25" s="36"/>
      <c r="H25" s="36"/>
      <c r="I25" s="36"/>
      <c r="J25" s="113"/>
      <c r="K25" s="114" t="str">
        <f t="shared" si="0"/>
        <v xml:space="preserve"> </v>
      </c>
      <c r="L25" s="34"/>
      <c r="M25" s="33">
        <f t="shared" si="1"/>
        <v>21</v>
      </c>
      <c r="N25" s="33">
        <f t="shared" si="2"/>
        <v>21</v>
      </c>
      <c r="O25" s="33">
        <f t="shared" si="3"/>
        <v>21</v>
      </c>
      <c r="P25" s="33">
        <f t="shared" si="4"/>
        <v>21</v>
      </c>
      <c r="Q25" s="33">
        <f t="shared" si="5"/>
        <v>21</v>
      </c>
      <c r="R25">
        <f t="shared" si="6"/>
        <v>0</v>
      </c>
      <c r="S25"/>
      <c r="T25"/>
      <c r="U25"/>
    </row>
    <row r="26" spans="1:22" ht="13" customHeight="1" x14ac:dyDescent="0.15">
      <c r="A26" s="36"/>
      <c r="B26" s="36"/>
      <c r="C26" s="100"/>
      <c r="D26" s="36"/>
      <c r="E26" s="36"/>
      <c r="F26" s="36"/>
      <c r="G26" s="36"/>
      <c r="H26" s="36"/>
      <c r="I26" s="36"/>
      <c r="J26" s="113"/>
      <c r="K26" s="114" t="str">
        <f t="shared" si="0"/>
        <v xml:space="preserve"> </v>
      </c>
      <c r="L26" s="34"/>
      <c r="M26" s="33">
        <f t="shared" si="1"/>
        <v>21</v>
      </c>
      <c r="N26" s="33">
        <f t="shared" si="2"/>
        <v>21</v>
      </c>
      <c r="O26" s="33">
        <f t="shared" si="3"/>
        <v>21</v>
      </c>
      <c r="P26" s="33">
        <f t="shared" si="4"/>
        <v>21</v>
      </c>
      <c r="Q26" s="33">
        <f t="shared" si="5"/>
        <v>21</v>
      </c>
      <c r="R26">
        <f t="shared" si="6"/>
        <v>0</v>
      </c>
      <c r="V26" s="33"/>
    </row>
    <row r="27" spans="1:22" ht="13" customHeight="1" x14ac:dyDescent="0.15">
      <c r="A27" s="35"/>
      <c r="B27" s="36"/>
      <c r="C27" s="40"/>
      <c r="D27" s="29"/>
      <c r="E27" s="30"/>
      <c r="F27" s="29"/>
      <c r="G27" s="31"/>
      <c r="H27" s="31"/>
      <c r="I27" s="31"/>
      <c r="J27" s="30"/>
      <c r="K27" s="47" t="str">
        <f t="shared" si="0"/>
        <v xml:space="preserve"> </v>
      </c>
      <c r="L27" s="34"/>
      <c r="M27" s="33">
        <f t="shared" si="1"/>
        <v>21</v>
      </c>
      <c r="N27" s="33">
        <f t="shared" si="2"/>
        <v>21</v>
      </c>
      <c r="O27" s="33">
        <f t="shared" si="3"/>
        <v>21</v>
      </c>
      <c r="P27" s="33">
        <f t="shared" si="4"/>
        <v>21</v>
      </c>
      <c r="Q27" s="33">
        <f t="shared" si="5"/>
        <v>21</v>
      </c>
      <c r="R27">
        <f t="shared" si="6"/>
        <v>0</v>
      </c>
      <c r="V27" s="33"/>
    </row>
    <row r="28" spans="1:22" ht="13" customHeight="1" x14ac:dyDescent="0.15">
      <c r="A28" s="35"/>
      <c r="B28" s="36"/>
      <c r="C28" s="40"/>
      <c r="D28" s="29"/>
      <c r="E28" s="30"/>
      <c r="F28" s="29"/>
      <c r="G28" s="31"/>
      <c r="H28" s="31"/>
      <c r="I28" s="31"/>
      <c r="J28" s="30"/>
      <c r="K28" s="47" t="str">
        <f t="shared" si="0"/>
        <v xml:space="preserve"> </v>
      </c>
      <c r="L28" s="34"/>
      <c r="M28" s="33">
        <f t="shared" si="1"/>
        <v>21</v>
      </c>
      <c r="N28" s="33">
        <f t="shared" si="2"/>
        <v>21</v>
      </c>
      <c r="O28" s="33">
        <f t="shared" si="3"/>
        <v>21</v>
      </c>
      <c r="P28" s="33">
        <f t="shared" si="4"/>
        <v>21</v>
      </c>
      <c r="Q28" s="33">
        <f t="shared" si="5"/>
        <v>21</v>
      </c>
      <c r="R28">
        <f t="shared" si="6"/>
        <v>0</v>
      </c>
      <c r="V28" s="33"/>
    </row>
    <row r="29" spans="1:22" ht="13" customHeight="1" x14ac:dyDescent="0.15">
      <c r="A29" s="35"/>
      <c r="B29" s="36"/>
      <c r="C29" s="40"/>
      <c r="D29" s="29"/>
      <c r="E29" s="30"/>
      <c r="F29" s="29"/>
      <c r="G29" s="31"/>
      <c r="H29" s="31"/>
      <c r="I29" s="31"/>
      <c r="J29" s="30"/>
      <c r="K29" s="47" t="str">
        <f t="shared" si="0"/>
        <v xml:space="preserve"> </v>
      </c>
      <c r="L29" s="34"/>
      <c r="M29" s="33">
        <f t="shared" si="1"/>
        <v>21</v>
      </c>
      <c r="N29" s="33">
        <f t="shared" si="2"/>
        <v>21</v>
      </c>
      <c r="O29" s="33">
        <f t="shared" si="3"/>
        <v>21</v>
      </c>
      <c r="P29" s="33">
        <f t="shared" si="4"/>
        <v>21</v>
      </c>
      <c r="Q29" s="33">
        <f t="shared" si="5"/>
        <v>21</v>
      </c>
      <c r="R29">
        <f t="shared" si="6"/>
        <v>0</v>
      </c>
      <c r="V29" s="33"/>
    </row>
    <row r="30" spans="1:22" ht="13" customHeight="1" x14ac:dyDescent="0.15">
      <c r="A30" s="35"/>
      <c r="B30" s="36"/>
      <c r="C30" s="40"/>
      <c r="D30" s="29"/>
      <c r="E30" s="30"/>
      <c r="F30" s="29"/>
      <c r="G30" s="31"/>
      <c r="H30" s="31"/>
      <c r="I30" s="31"/>
      <c r="J30" s="30"/>
      <c r="K30" s="47" t="str">
        <f t="shared" si="0"/>
        <v xml:space="preserve"> </v>
      </c>
      <c r="L30" s="34"/>
      <c r="M30" s="33">
        <f t="shared" si="1"/>
        <v>21</v>
      </c>
      <c r="N30" s="33">
        <f t="shared" si="2"/>
        <v>21</v>
      </c>
      <c r="O30" s="33">
        <f t="shared" si="3"/>
        <v>21</v>
      </c>
      <c r="P30" s="33">
        <f t="shared" si="4"/>
        <v>21</v>
      </c>
      <c r="Q30" s="33">
        <f t="shared" si="5"/>
        <v>21</v>
      </c>
      <c r="R30">
        <f t="shared" si="6"/>
        <v>0</v>
      </c>
      <c r="V30" s="33"/>
    </row>
    <row r="31" spans="1:22" ht="13" customHeight="1" x14ac:dyDescent="0.15">
      <c r="A31" s="35"/>
      <c r="B31" s="36"/>
      <c r="C31" s="40"/>
      <c r="D31" s="29"/>
      <c r="E31" s="30"/>
      <c r="F31" s="29"/>
      <c r="G31" s="31"/>
      <c r="H31" s="31"/>
      <c r="I31" s="31"/>
      <c r="J31" s="30"/>
      <c r="K31" s="47" t="str">
        <f t="shared" si="0"/>
        <v xml:space="preserve"> </v>
      </c>
      <c r="L31" s="34"/>
      <c r="M31" s="33">
        <f t="shared" si="1"/>
        <v>21</v>
      </c>
      <c r="N31" s="33">
        <f t="shared" si="2"/>
        <v>21</v>
      </c>
      <c r="O31" s="33">
        <f t="shared" si="3"/>
        <v>21</v>
      </c>
      <c r="P31" s="33">
        <f t="shared" si="4"/>
        <v>21</v>
      </c>
      <c r="Q31" s="33">
        <f t="shared" si="5"/>
        <v>21</v>
      </c>
      <c r="R31">
        <f t="shared" si="6"/>
        <v>0</v>
      </c>
      <c r="V31" s="33"/>
    </row>
    <row r="32" spans="1:22" ht="13" customHeight="1" x14ac:dyDescent="0.15">
      <c r="A32" s="35"/>
      <c r="B32" s="36"/>
      <c r="C32" s="40"/>
      <c r="D32" s="29"/>
      <c r="E32" s="30"/>
      <c r="F32" s="29"/>
      <c r="G32" s="31"/>
      <c r="H32" s="31"/>
      <c r="I32" s="31"/>
      <c r="J32" s="30"/>
      <c r="K32" s="47" t="str">
        <f t="shared" si="0"/>
        <v xml:space="preserve"> </v>
      </c>
      <c r="L32" s="34"/>
      <c r="M32" s="33">
        <f t="shared" si="1"/>
        <v>21</v>
      </c>
      <c r="N32" s="33">
        <f t="shared" si="2"/>
        <v>21</v>
      </c>
      <c r="O32" s="33">
        <f t="shared" si="3"/>
        <v>21</v>
      </c>
      <c r="P32" s="33">
        <f t="shared" si="4"/>
        <v>21</v>
      </c>
      <c r="Q32" s="33">
        <f t="shared" si="5"/>
        <v>21</v>
      </c>
      <c r="R32">
        <f t="shared" si="6"/>
        <v>0</v>
      </c>
      <c r="V32" s="33"/>
    </row>
    <row r="33" spans="1:23" ht="13" customHeight="1" x14ac:dyDescent="0.15">
      <c r="A33" s="35"/>
      <c r="B33" s="36"/>
      <c r="C33" s="40"/>
      <c r="D33" s="29"/>
      <c r="E33" s="30"/>
      <c r="F33" s="29"/>
      <c r="G33" s="31"/>
      <c r="H33" s="31"/>
      <c r="I33" s="31"/>
      <c r="J33" s="30"/>
      <c r="K33" s="47" t="str">
        <f t="shared" si="0"/>
        <v xml:space="preserve"> </v>
      </c>
      <c r="L33" s="34"/>
      <c r="M33" s="33">
        <f t="shared" si="1"/>
        <v>21</v>
      </c>
      <c r="N33" s="33">
        <f t="shared" si="2"/>
        <v>21</v>
      </c>
      <c r="O33" s="33">
        <f t="shared" si="3"/>
        <v>21</v>
      </c>
      <c r="P33" s="33">
        <f t="shared" si="4"/>
        <v>21</v>
      </c>
      <c r="Q33" s="33">
        <f t="shared" si="5"/>
        <v>21</v>
      </c>
      <c r="R33">
        <f t="shared" si="6"/>
        <v>0</v>
      </c>
      <c r="V33" s="33"/>
    </row>
    <row r="34" spans="1:23" ht="13" customHeight="1" x14ac:dyDescent="0.15">
      <c r="A34" s="35"/>
      <c r="B34" s="36"/>
      <c r="C34" s="40"/>
      <c r="D34" s="29"/>
      <c r="E34" s="30"/>
      <c r="F34" s="29"/>
      <c r="G34" s="31"/>
      <c r="H34" s="31"/>
      <c r="I34" s="31"/>
      <c r="J34" s="30"/>
      <c r="K34" s="47" t="str">
        <f t="shared" si="0"/>
        <v xml:space="preserve"> </v>
      </c>
      <c r="L34" s="34"/>
      <c r="M34" s="33">
        <f t="shared" si="1"/>
        <v>21</v>
      </c>
      <c r="N34" s="33">
        <f t="shared" si="2"/>
        <v>21</v>
      </c>
      <c r="O34" s="33">
        <f t="shared" si="3"/>
        <v>21</v>
      </c>
      <c r="P34" s="33">
        <f t="shared" si="4"/>
        <v>21</v>
      </c>
      <c r="Q34" s="33">
        <f t="shared" si="5"/>
        <v>21</v>
      </c>
      <c r="R34">
        <f t="shared" si="6"/>
        <v>0</v>
      </c>
      <c r="V34" s="33"/>
    </row>
    <row r="35" spans="1:23" ht="13" customHeight="1" x14ac:dyDescent="0.15">
      <c r="A35" s="35"/>
      <c r="B35" s="36"/>
      <c r="C35" s="40"/>
      <c r="D35" s="29"/>
      <c r="E35" s="30"/>
      <c r="F35" s="29"/>
      <c r="G35" s="31"/>
      <c r="H35" s="31"/>
      <c r="I35" s="31"/>
      <c r="J35" s="30"/>
      <c r="K35" s="47" t="str">
        <f t="shared" si="0"/>
        <v xml:space="preserve"> </v>
      </c>
      <c r="L35" s="34"/>
      <c r="M35" s="33">
        <f t="shared" si="1"/>
        <v>21</v>
      </c>
      <c r="N35" s="33">
        <f t="shared" si="2"/>
        <v>21</v>
      </c>
      <c r="O35" s="33">
        <f t="shared" si="3"/>
        <v>21</v>
      </c>
      <c r="P35" s="33">
        <f t="shared" si="4"/>
        <v>21</v>
      </c>
      <c r="Q35" s="33">
        <f t="shared" si="5"/>
        <v>21</v>
      </c>
      <c r="R35">
        <f t="shared" si="6"/>
        <v>0</v>
      </c>
      <c r="V35" s="33"/>
      <c r="W35" s="33"/>
    </row>
    <row r="36" spans="1:23" ht="13" customHeight="1" x14ac:dyDescent="0.15">
      <c r="A36" s="35"/>
      <c r="B36" s="36"/>
      <c r="C36" s="40"/>
      <c r="D36" s="29"/>
      <c r="E36" s="30"/>
      <c r="F36" s="29"/>
      <c r="G36" s="31"/>
      <c r="H36" s="31"/>
      <c r="I36" s="31"/>
      <c r="J36" s="30"/>
      <c r="K36" s="47" t="str">
        <f t="shared" si="0"/>
        <v xml:space="preserve"> </v>
      </c>
      <c r="L36" s="34"/>
      <c r="M36" s="33">
        <f t="shared" si="1"/>
        <v>21</v>
      </c>
      <c r="N36" s="33">
        <f t="shared" si="2"/>
        <v>21</v>
      </c>
      <c r="O36" s="33">
        <f t="shared" si="3"/>
        <v>21</v>
      </c>
      <c r="P36" s="33">
        <f t="shared" si="4"/>
        <v>21</v>
      </c>
      <c r="Q36" s="33">
        <f t="shared" si="5"/>
        <v>21</v>
      </c>
      <c r="R36">
        <f t="shared" si="6"/>
        <v>0</v>
      </c>
      <c r="V36" s="33"/>
    </row>
    <row r="37" spans="1:23" ht="13" customHeight="1" x14ac:dyDescent="0.15">
      <c r="A37" s="35"/>
      <c r="B37" s="36"/>
      <c r="C37" s="40"/>
      <c r="D37" s="29"/>
      <c r="E37" s="30"/>
      <c r="F37" s="29"/>
      <c r="G37" s="31"/>
      <c r="H37" s="31"/>
      <c r="I37" s="31"/>
      <c r="J37" s="30"/>
      <c r="K37" s="47" t="str">
        <f t="shared" si="0"/>
        <v xml:space="preserve"> </v>
      </c>
      <c r="L37" s="34"/>
      <c r="M37" s="33">
        <f t="shared" si="1"/>
        <v>21</v>
      </c>
      <c r="N37" s="33">
        <f t="shared" si="2"/>
        <v>21</v>
      </c>
      <c r="O37" s="33">
        <f t="shared" si="3"/>
        <v>21</v>
      </c>
      <c r="P37" s="33">
        <f t="shared" si="4"/>
        <v>21</v>
      </c>
      <c r="Q37" s="33">
        <f t="shared" si="5"/>
        <v>21</v>
      </c>
      <c r="R37">
        <f t="shared" si="6"/>
        <v>0</v>
      </c>
      <c r="V37" s="33"/>
    </row>
    <row r="38" spans="1:23" ht="13" customHeight="1" x14ac:dyDescent="0.15">
      <c r="A38" s="35"/>
      <c r="B38" s="36"/>
      <c r="C38" s="40"/>
      <c r="D38" s="29"/>
      <c r="E38" s="30"/>
      <c r="F38" s="29"/>
      <c r="G38" s="31"/>
      <c r="H38" s="31"/>
      <c r="I38" s="31"/>
      <c r="J38" s="30"/>
      <c r="K38" s="47" t="str">
        <f t="shared" si="0"/>
        <v xml:space="preserve"> </v>
      </c>
      <c r="L38" s="34"/>
      <c r="M38" s="33">
        <f t="shared" si="1"/>
        <v>21</v>
      </c>
      <c r="N38" s="33">
        <f t="shared" si="2"/>
        <v>21</v>
      </c>
      <c r="O38" s="33">
        <f t="shared" si="3"/>
        <v>21</v>
      </c>
      <c r="P38" s="33">
        <f t="shared" si="4"/>
        <v>21</v>
      </c>
      <c r="Q38" s="33">
        <f t="shared" si="5"/>
        <v>21</v>
      </c>
      <c r="R38">
        <f t="shared" si="6"/>
        <v>0</v>
      </c>
      <c r="V38" s="33"/>
    </row>
    <row r="39" spans="1:23" ht="13" customHeight="1" thickBot="1" x14ac:dyDescent="0.2">
      <c r="A39" s="98"/>
      <c r="B39" s="75"/>
      <c r="C39" s="85"/>
      <c r="D39" s="75"/>
      <c r="E39" s="75"/>
      <c r="F39" s="75"/>
      <c r="G39" s="75"/>
      <c r="H39" s="75"/>
      <c r="I39" s="75"/>
      <c r="J39" s="86"/>
      <c r="K39" s="76" t="str">
        <f t="shared" ref="K39" si="7">IF(R39&lt;1," ",R39)</f>
        <v xml:space="preserve"> </v>
      </c>
      <c r="L39" s="34"/>
      <c r="M39" s="33">
        <f t="shared" ref="M39" si="8">IF(COUNT(C39:J39)&gt;0,SMALL(C39:J39,1),21)</f>
        <v>21</v>
      </c>
      <c r="N39" s="33">
        <f t="shared" ref="N39" si="9">IF(COUNT(C39:J39)&gt;1,SMALL(C39:J39,2),21)</f>
        <v>21</v>
      </c>
      <c r="O39" s="33">
        <f t="shared" ref="O39" si="10">IF(COUNT(C39:J39)&gt;2,SMALL(C39:J39,3),21)</f>
        <v>21</v>
      </c>
      <c r="P39" s="33">
        <f t="shared" ref="P39" si="11">IF(COUNT(C39:J39)&gt;3,SMALL(C39:J39,4),21)</f>
        <v>21</v>
      </c>
      <c r="Q39" s="33">
        <f t="shared" ref="Q39" si="12">IF(COUNT(C39:J39)&gt;4,SMALL(C39:J39,5),21)</f>
        <v>21</v>
      </c>
      <c r="R39">
        <f t="shared" ref="R39" si="13">21*5-M39-N39-O39-P39-Q39-((5-COUNT(M39:Q39))*21)</f>
        <v>0</v>
      </c>
      <c r="V39" s="33"/>
    </row>
    <row r="40" spans="1:23" ht="13" customHeight="1" x14ac:dyDescent="0.15">
      <c r="A40" s="92"/>
    </row>
    <row r="41" spans="1:23" ht="13" customHeight="1" x14ac:dyDescent="0.15"/>
    <row r="42" spans="1:23" ht="13" customHeight="1" x14ac:dyDescent="0.15"/>
    <row r="43" spans="1:23" ht="13" customHeight="1" x14ac:dyDescent="0.15"/>
    <row r="44" spans="1:23" ht="13" customHeight="1" x14ac:dyDescent="0.15"/>
    <row r="45" spans="1:23" ht="13" customHeight="1" x14ac:dyDescent="0.15"/>
    <row r="46" spans="1:23" ht="13" customHeight="1" x14ac:dyDescent="0.15"/>
    <row r="47" spans="1:23" ht="13" customHeight="1" x14ac:dyDescent="0.15"/>
    <row r="48" spans="1:23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  <row r="459" ht="13" customHeight="1" x14ac:dyDescent="0.15"/>
    <row r="460" ht="13" customHeight="1" x14ac:dyDescent="0.15"/>
    <row r="461" ht="13" customHeight="1" x14ac:dyDescent="0.15"/>
    <row r="462" ht="13" customHeight="1" x14ac:dyDescent="0.15"/>
    <row r="463" ht="13" customHeight="1" x14ac:dyDescent="0.15"/>
    <row r="464" ht="13" customHeight="1" x14ac:dyDescent="0.15"/>
    <row r="465" ht="13" customHeight="1" x14ac:dyDescent="0.15"/>
    <row r="466" ht="13" customHeight="1" x14ac:dyDescent="0.15"/>
    <row r="467" ht="13" customHeight="1" x14ac:dyDescent="0.15"/>
    <row r="468" ht="13" customHeight="1" x14ac:dyDescent="0.15"/>
    <row r="469" ht="13" customHeight="1" x14ac:dyDescent="0.15"/>
    <row r="470" ht="13" customHeight="1" x14ac:dyDescent="0.15"/>
    <row r="471" ht="13" customHeight="1" x14ac:dyDescent="0.15"/>
  </sheetData>
  <sortState xmlns:xlrd2="http://schemas.microsoft.com/office/spreadsheetml/2017/richdata2" ref="A5:V38">
    <sortCondition ref="V5:V38"/>
  </sortState>
  <mergeCells count="1">
    <mergeCell ref="A1:D1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I319"/>
  <sheetViews>
    <sheetView zoomScale="106" workbookViewId="0">
      <selection activeCell="B32" sqref="B5:B32"/>
    </sheetView>
  </sheetViews>
  <sheetFormatPr baseColWidth="10" defaultRowHeight="13" x14ac:dyDescent="0.15"/>
  <cols>
    <col min="1" max="1" width="7" customWidth="1"/>
    <col min="2" max="3" width="24.3984375" customWidth="1"/>
    <col min="4" max="6" width="13.3984375" customWidth="1"/>
    <col min="7" max="7" width="15.796875" customWidth="1"/>
    <col min="8" max="9" width="16.3984375" customWidth="1"/>
    <col min="10" max="11" width="3.3984375" hidden="1" customWidth="1"/>
    <col min="12" max="12" width="4.3984375" customWidth="1"/>
    <col min="13" max="17" width="3.796875" customWidth="1"/>
    <col min="18" max="18" width="28.19921875" customWidth="1"/>
    <col min="19" max="19" width="14.3984375" style="28" hidden="1" customWidth="1"/>
    <col min="20" max="20" width="17.796875" hidden="1" customWidth="1"/>
    <col min="21" max="22" width="0.19921875" hidden="1" customWidth="1"/>
    <col min="23" max="23" width="19.3984375" hidden="1" customWidth="1"/>
    <col min="24" max="24" width="13.19921875" hidden="1" customWidth="1"/>
    <col min="25" max="27" width="0.19921875" hidden="1" customWidth="1"/>
    <col min="28" max="28" width="19.59765625" hidden="1" customWidth="1"/>
    <col min="29" max="29" width="33.796875" hidden="1" customWidth="1"/>
    <col min="30" max="30" width="0.19921875" hidden="1" customWidth="1"/>
  </cols>
  <sheetData>
    <row r="1" spans="1:35" s="33" customFormat="1" ht="25" customHeight="1" thickBot="1" x14ac:dyDescent="0.35">
      <c r="A1" s="149" t="s">
        <v>91</v>
      </c>
      <c r="B1" s="150"/>
      <c r="C1" s="150"/>
      <c r="D1" s="150"/>
      <c r="E1" s="150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C2" s="55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51"/>
      <c r="AG2" s="151"/>
      <c r="AH2" s="151"/>
      <c r="AI2" s="151"/>
    </row>
    <row r="3" spans="1:35" s="33" customFormat="1" ht="16" customHeight="1" x14ac:dyDescent="0.15">
      <c r="A3" s="41"/>
      <c r="B3" s="56"/>
      <c r="C3" s="56"/>
      <c r="D3" s="79" t="s">
        <v>84</v>
      </c>
      <c r="E3" s="79" t="s">
        <v>85</v>
      </c>
      <c r="F3" s="79" t="s">
        <v>86</v>
      </c>
      <c r="G3" s="79" t="s">
        <v>87</v>
      </c>
      <c r="H3" s="79" t="s">
        <v>88</v>
      </c>
      <c r="I3" s="116" t="s">
        <v>89</v>
      </c>
      <c r="J3" s="82"/>
      <c r="K3" s="59" t="s">
        <v>5</v>
      </c>
      <c r="L3" s="58"/>
      <c r="M3" s="57"/>
      <c r="N3" s="57"/>
      <c r="O3" s="57"/>
      <c r="P3" s="57"/>
      <c r="Q3" s="57"/>
      <c r="R3" s="59"/>
      <c r="S3" s="34"/>
      <c r="AE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>
        <v>45641</v>
      </c>
      <c r="G4" s="26">
        <v>45655</v>
      </c>
      <c r="H4" s="26">
        <v>45296</v>
      </c>
      <c r="I4" s="117">
        <v>45310</v>
      </c>
      <c r="J4" s="62"/>
      <c r="K4" s="74"/>
      <c r="L4" s="64" t="s">
        <v>4</v>
      </c>
      <c r="M4" s="65"/>
      <c r="N4" s="65"/>
      <c r="O4" s="65"/>
      <c r="P4" s="65"/>
      <c r="Q4" s="65"/>
      <c r="R4" s="66"/>
      <c r="S4" s="34"/>
      <c r="AE4" s="34"/>
    </row>
    <row r="5" spans="1:35" s="49" customFormat="1" ht="13" customHeight="1" x14ac:dyDescent="0.15">
      <c r="A5" s="92"/>
      <c r="B5" s="152" t="s">
        <v>22</v>
      </c>
      <c r="C5" s="29" t="s">
        <v>17</v>
      </c>
      <c r="D5" s="93">
        <v>1</v>
      </c>
      <c r="E5" s="29">
        <v>5</v>
      </c>
      <c r="F5" s="29">
        <v>10</v>
      </c>
      <c r="G5" s="29"/>
      <c r="H5" s="29"/>
      <c r="I5" s="32"/>
      <c r="J5" s="31"/>
      <c r="K5" s="30"/>
      <c r="L5" s="88">
        <f t="shared" ref="L5:L13" si="0">IF(T5&gt;20," ",T5)</f>
        <v>1</v>
      </c>
      <c r="M5" s="89">
        <f t="shared" ref="M5:M13" si="1">IF(U5&gt;20," ",U5)</f>
        <v>5</v>
      </c>
      <c r="N5" s="89">
        <f t="shared" ref="N5:N13" si="2">IF(V5&gt;20," ",V5)</f>
        <v>10</v>
      </c>
      <c r="O5" s="118"/>
      <c r="P5" s="118"/>
      <c r="Q5" s="118"/>
      <c r="R5" s="90">
        <f t="shared" ref="R5:R13" si="3">IF(W5&lt;1," ",W5)</f>
        <v>47</v>
      </c>
      <c r="S5" s="95"/>
      <c r="T5" s="49">
        <f t="shared" ref="T5:T13" si="4">IF(COUNT(D5:K5)&gt;0,SMALL(D5:K5,1),21)</f>
        <v>1</v>
      </c>
      <c r="U5" s="49">
        <f t="shared" ref="U5:U13" si="5">IF(COUNT(D5:K5)&gt;1,SMALL(D5:K5,2),21)</f>
        <v>5</v>
      </c>
      <c r="V5" s="49">
        <f t="shared" ref="V5:V13" si="6">IF(COUNT(D5:K5)&gt;2,SMALL(D5:K5,3),21)</f>
        <v>10</v>
      </c>
      <c r="W5" s="49">
        <f t="shared" ref="W5:W43" si="7">21*3-T5-U5-V5-((3-COUNT(T5:V5))*21)</f>
        <v>47</v>
      </c>
      <c r="Y5" s="49">
        <f t="shared" ref="Y5:Y13" si="8">IF(COUNT(D5:K5)&gt;0,SMALL(D5:K5,1),21)</f>
        <v>1</v>
      </c>
      <c r="Z5" s="49">
        <f t="shared" ref="Z5:Z13" si="9">IF(COUNT(D5:K5)&gt;1,SMALL(D5:K5,2),21)</f>
        <v>5</v>
      </c>
      <c r="AA5" s="49">
        <f t="shared" ref="AA5:AA13" si="10">IF(COUNT(D5:K5)&gt;2,SMALL(D5:K5,3),21)</f>
        <v>10</v>
      </c>
      <c r="AB5" s="49">
        <f t="shared" ref="AB5:AB13" si="11">IF(COUNT(D5:K5)&gt;3,SMALL(D5:K5,4),21)</f>
        <v>21</v>
      </c>
      <c r="AC5" s="49">
        <f t="shared" ref="AC5:AC13" si="12">IF(COUNT(D5:K5)&gt;4,SMALL(D5:K5,5),21)</f>
        <v>21</v>
      </c>
      <c r="AD5" s="49">
        <f t="shared" ref="AD5:AD43" si="13">21*5-Y5-Z5-AA5-AB5-AC5-((5-COUNT(Y5:AC5))*21)</f>
        <v>47</v>
      </c>
      <c r="AI5" s="33"/>
    </row>
    <row r="6" spans="1:35" s="49" customFormat="1" ht="13" customHeight="1" x14ac:dyDescent="0.15">
      <c r="A6" s="35"/>
      <c r="B6" s="153" t="s">
        <v>58</v>
      </c>
      <c r="C6" s="12" t="s">
        <v>40</v>
      </c>
      <c r="D6" s="100">
        <v>2</v>
      </c>
      <c r="E6" s="36">
        <v>4</v>
      </c>
      <c r="F6" s="36"/>
      <c r="G6" s="36"/>
      <c r="H6" s="36"/>
      <c r="I6" s="32"/>
      <c r="J6" s="9"/>
      <c r="K6" s="8"/>
      <c r="L6" s="84">
        <f t="shared" si="0"/>
        <v>2</v>
      </c>
      <c r="M6" s="5">
        <f t="shared" si="1"/>
        <v>4</v>
      </c>
      <c r="N6" s="5" t="str">
        <f t="shared" si="2"/>
        <v xml:space="preserve"> </v>
      </c>
      <c r="O6" s="119"/>
      <c r="P6" s="119"/>
      <c r="Q6" s="119"/>
      <c r="R6" s="6">
        <f t="shared" si="3"/>
        <v>36</v>
      </c>
      <c r="S6" s="28"/>
      <c r="T6">
        <f t="shared" si="4"/>
        <v>2</v>
      </c>
      <c r="U6">
        <f t="shared" si="5"/>
        <v>4</v>
      </c>
      <c r="V6">
        <f t="shared" si="6"/>
        <v>21</v>
      </c>
      <c r="W6">
        <f t="shared" si="7"/>
        <v>36</v>
      </c>
      <c r="X6"/>
      <c r="Y6" s="33">
        <f t="shared" si="8"/>
        <v>2</v>
      </c>
      <c r="Z6" s="33">
        <f t="shared" si="9"/>
        <v>4</v>
      </c>
      <c r="AA6" s="33">
        <f t="shared" si="10"/>
        <v>21</v>
      </c>
      <c r="AB6" s="33">
        <f t="shared" si="11"/>
        <v>21</v>
      </c>
      <c r="AC6" s="33">
        <f t="shared" si="12"/>
        <v>21</v>
      </c>
      <c r="AD6">
        <f t="shared" si="13"/>
        <v>36</v>
      </c>
      <c r="AE6"/>
      <c r="AF6" s="33"/>
      <c r="AG6" s="33"/>
    </row>
    <row r="7" spans="1:35" s="49" customFormat="1" ht="13" customHeight="1" x14ac:dyDescent="0.15">
      <c r="A7" s="35"/>
      <c r="B7" s="153" t="s">
        <v>24</v>
      </c>
      <c r="C7" s="12" t="s">
        <v>11</v>
      </c>
      <c r="D7" s="100">
        <v>8</v>
      </c>
      <c r="E7" s="36">
        <v>3</v>
      </c>
      <c r="F7" s="36">
        <v>6</v>
      </c>
      <c r="G7" s="36"/>
      <c r="H7" s="36"/>
      <c r="I7" s="32"/>
      <c r="J7" s="9"/>
      <c r="K7" s="8"/>
      <c r="L7" s="84">
        <f t="shared" si="0"/>
        <v>3</v>
      </c>
      <c r="M7" s="5">
        <f t="shared" si="1"/>
        <v>6</v>
      </c>
      <c r="N7" s="5">
        <f t="shared" si="2"/>
        <v>8</v>
      </c>
      <c r="O7" s="119"/>
      <c r="P7" s="119"/>
      <c r="Q7" s="119"/>
      <c r="R7" s="6">
        <f t="shared" si="3"/>
        <v>46</v>
      </c>
      <c r="S7" s="28"/>
      <c r="T7">
        <f t="shared" si="4"/>
        <v>3</v>
      </c>
      <c r="U7">
        <f t="shared" si="5"/>
        <v>6</v>
      </c>
      <c r="V7">
        <f t="shared" si="6"/>
        <v>8</v>
      </c>
      <c r="W7">
        <f t="shared" si="7"/>
        <v>46</v>
      </c>
      <c r="X7"/>
      <c r="Y7" s="33">
        <f t="shared" si="8"/>
        <v>3</v>
      </c>
      <c r="Z7" s="33">
        <f t="shared" si="9"/>
        <v>6</v>
      </c>
      <c r="AA7" s="33">
        <f t="shared" si="10"/>
        <v>8</v>
      </c>
      <c r="AB7" s="33">
        <f t="shared" si="11"/>
        <v>21</v>
      </c>
      <c r="AC7" s="33">
        <f t="shared" si="12"/>
        <v>21</v>
      </c>
      <c r="AD7">
        <f t="shared" si="13"/>
        <v>46</v>
      </c>
      <c r="AE7"/>
      <c r="AF7" s="33"/>
      <c r="AG7" s="33"/>
      <c r="AI7"/>
    </row>
    <row r="8" spans="1:35" s="33" customFormat="1" ht="13" customHeight="1" x14ac:dyDescent="0.15">
      <c r="A8" s="35"/>
      <c r="B8" s="153" t="s">
        <v>54</v>
      </c>
      <c r="C8" s="12" t="s">
        <v>10</v>
      </c>
      <c r="D8" s="40">
        <v>10</v>
      </c>
      <c r="E8" s="29">
        <v>2</v>
      </c>
      <c r="F8" s="30">
        <v>8</v>
      </c>
      <c r="G8" s="29"/>
      <c r="H8" s="29"/>
      <c r="I8" s="32"/>
      <c r="J8" s="9"/>
      <c r="K8" s="8"/>
      <c r="L8" s="84">
        <f t="shared" si="0"/>
        <v>2</v>
      </c>
      <c r="M8" s="5">
        <f t="shared" si="1"/>
        <v>8</v>
      </c>
      <c r="N8" s="5">
        <f t="shared" si="2"/>
        <v>10</v>
      </c>
      <c r="O8" s="119"/>
      <c r="P8" s="119"/>
      <c r="Q8" s="119"/>
      <c r="R8" s="6">
        <f t="shared" si="3"/>
        <v>43</v>
      </c>
      <c r="S8" s="28"/>
      <c r="T8">
        <f t="shared" si="4"/>
        <v>2</v>
      </c>
      <c r="U8">
        <f t="shared" si="5"/>
        <v>8</v>
      </c>
      <c r="V8">
        <f t="shared" si="6"/>
        <v>10</v>
      </c>
      <c r="W8">
        <f t="shared" si="7"/>
        <v>43</v>
      </c>
      <c r="X8"/>
      <c r="Y8" s="33">
        <f t="shared" si="8"/>
        <v>2</v>
      </c>
      <c r="Z8" s="33">
        <f t="shared" si="9"/>
        <v>8</v>
      </c>
      <c r="AA8" s="33">
        <f t="shared" si="10"/>
        <v>10</v>
      </c>
      <c r="AB8" s="33">
        <f t="shared" si="11"/>
        <v>21</v>
      </c>
      <c r="AC8" s="33">
        <f t="shared" si="12"/>
        <v>21</v>
      </c>
      <c r="AD8">
        <f t="shared" si="13"/>
        <v>43</v>
      </c>
      <c r="AE8"/>
      <c r="AH8" s="49"/>
      <c r="AI8"/>
    </row>
    <row r="9" spans="1:35" s="33" customFormat="1" ht="13" customHeight="1" x14ac:dyDescent="0.15">
      <c r="A9" s="35"/>
      <c r="B9" s="153" t="s">
        <v>38</v>
      </c>
      <c r="C9" s="12" t="s">
        <v>39</v>
      </c>
      <c r="D9" s="40">
        <v>5</v>
      </c>
      <c r="E9" s="29">
        <v>11</v>
      </c>
      <c r="F9" s="30"/>
      <c r="G9" s="29"/>
      <c r="H9" s="29"/>
      <c r="I9" s="32"/>
      <c r="J9" s="9"/>
      <c r="K9" s="8"/>
      <c r="L9" s="84">
        <f t="shared" si="0"/>
        <v>5</v>
      </c>
      <c r="M9" s="5">
        <f t="shared" si="1"/>
        <v>11</v>
      </c>
      <c r="N9" s="5" t="str">
        <f t="shared" si="2"/>
        <v xml:space="preserve"> </v>
      </c>
      <c r="O9" s="119"/>
      <c r="P9" s="119"/>
      <c r="Q9" s="119"/>
      <c r="R9" s="6">
        <f t="shared" si="3"/>
        <v>26</v>
      </c>
      <c r="S9" s="28"/>
      <c r="T9">
        <f t="shared" si="4"/>
        <v>5</v>
      </c>
      <c r="U9">
        <f t="shared" si="5"/>
        <v>11</v>
      </c>
      <c r="V9">
        <f t="shared" si="6"/>
        <v>21</v>
      </c>
      <c r="W9">
        <f t="shared" si="7"/>
        <v>26</v>
      </c>
      <c r="X9"/>
      <c r="Y9" s="33">
        <f t="shared" si="8"/>
        <v>5</v>
      </c>
      <c r="Z9" s="33">
        <f t="shared" si="9"/>
        <v>11</v>
      </c>
      <c r="AA9" s="33">
        <f t="shared" si="10"/>
        <v>21</v>
      </c>
      <c r="AB9" s="33">
        <f t="shared" si="11"/>
        <v>21</v>
      </c>
      <c r="AC9" s="33">
        <f t="shared" si="12"/>
        <v>21</v>
      </c>
      <c r="AD9">
        <f t="shared" si="13"/>
        <v>26</v>
      </c>
      <c r="AE9"/>
      <c r="AH9" s="49"/>
      <c r="AI9"/>
    </row>
    <row r="10" spans="1:35" s="33" customFormat="1" ht="13" customHeight="1" x14ac:dyDescent="0.15">
      <c r="A10" s="35"/>
      <c r="B10" s="153" t="s">
        <v>59</v>
      </c>
      <c r="C10" s="12" t="s">
        <v>40</v>
      </c>
      <c r="D10" s="40">
        <v>11</v>
      </c>
      <c r="E10" s="29">
        <v>6</v>
      </c>
      <c r="F10" s="30"/>
      <c r="G10" s="29"/>
      <c r="H10" s="29"/>
      <c r="I10" s="32"/>
      <c r="J10" s="9"/>
      <c r="K10" s="8"/>
      <c r="L10" s="84">
        <f t="shared" si="0"/>
        <v>6</v>
      </c>
      <c r="M10" s="5">
        <f t="shared" si="1"/>
        <v>11</v>
      </c>
      <c r="N10" s="5" t="str">
        <f t="shared" si="2"/>
        <v xml:space="preserve"> </v>
      </c>
      <c r="O10" s="119"/>
      <c r="P10" s="119"/>
      <c r="Q10" s="119"/>
      <c r="R10" s="6">
        <f t="shared" si="3"/>
        <v>25</v>
      </c>
      <c r="S10" s="28"/>
      <c r="T10">
        <f t="shared" si="4"/>
        <v>6</v>
      </c>
      <c r="U10">
        <f t="shared" si="5"/>
        <v>11</v>
      </c>
      <c r="V10">
        <f t="shared" si="6"/>
        <v>21</v>
      </c>
      <c r="W10">
        <f>21*3-T10-U10-V10-((3-COUNT(T10:V10))*21)</f>
        <v>25</v>
      </c>
      <c r="X10"/>
      <c r="Y10" s="33">
        <f t="shared" si="8"/>
        <v>6</v>
      </c>
      <c r="Z10" s="33">
        <f t="shared" si="9"/>
        <v>11</v>
      </c>
      <c r="AA10" s="33">
        <f t="shared" si="10"/>
        <v>21</v>
      </c>
      <c r="AB10" s="33">
        <f t="shared" si="11"/>
        <v>21</v>
      </c>
      <c r="AC10" s="33">
        <f t="shared" si="12"/>
        <v>21</v>
      </c>
      <c r="AD10">
        <f t="shared" si="13"/>
        <v>25</v>
      </c>
      <c r="AE10"/>
      <c r="AH10" s="49"/>
    </row>
    <row r="11" spans="1:35" s="33" customFormat="1" ht="13" customHeight="1" x14ac:dyDescent="0.15">
      <c r="A11" s="35"/>
      <c r="B11" s="153" t="s">
        <v>45</v>
      </c>
      <c r="C11" s="12" t="s">
        <v>17</v>
      </c>
      <c r="D11" s="40"/>
      <c r="E11" s="29">
        <v>1</v>
      </c>
      <c r="F11" s="30">
        <v>9</v>
      </c>
      <c r="G11" s="29"/>
      <c r="H11" s="29"/>
      <c r="I11" s="32"/>
      <c r="J11" s="9"/>
      <c r="K11" s="8"/>
      <c r="L11" s="84">
        <f t="shared" si="0"/>
        <v>1</v>
      </c>
      <c r="M11" s="5">
        <f t="shared" si="1"/>
        <v>9</v>
      </c>
      <c r="N11" s="5" t="str">
        <f t="shared" si="2"/>
        <v xml:space="preserve"> </v>
      </c>
      <c r="O11" s="119"/>
      <c r="P11" s="119"/>
      <c r="Q11" s="119"/>
      <c r="R11" s="6">
        <f t="shared" si="3"/>
        <v>32</v>
      </c>
      <c r="S11" s="28"/>
      <c r="T11">
        <f t="shared" si="4"/>
        <v>1</v>
      </c>
      <c r="U11">
        <f t="shared" si="5"/>
        <v>9</v>
      </c>
      <c r="V11">
        <f t="shared" si="6"/>
        <v>21</v>
      </c>
      <c r="W11">
        <f>21*3-T11-U11-V11-((3-COUNT(T11:V11))*21)</f>
        <v>32</v>
      </c>
      <c r="X11"/>
      <c r="Y11" s="33">
        <f t="shared" si="8"/>
        <v>1</v>
      </c>
      <c r="Z11" s="33">
        <f t="shared" si="9"/>
        <v>9</v>
      </c>
      <c r="AA11" s="33">
        <f t="shared" si="10"/>
        <v>21</v>
      </c>
      <c r="AB11" s="33">
        <f t="shared" si="11"/>
        <v>21</v>
      </c>
      <c r="AC11" s="33">
        <f t="shared" si="12"/>
        <v>21</v>
      </c>
      <c r="AD11">
        <f t="shared" si="13"/>
        <v>32</v>
      </c>
      <c r="AE11"/>
      <c r="AH11" s="49"/>
      <c r="AI11" s="49"/>
    </row>
    <row r="12" spans="1:35" s="33" customFormat="1" ht="13" customHeight="1" x14ac:dyDescent="0.15">
      <c r="A12" s="35"/>
      <c r="B12" s="153" t="s">
        <v>60</v>
      </c>
      <c r="C12" s="12" t="s">
        <v>42</v>
      </c>
      <c r="D12" s="40">
        <v>3</v>
      </c>
      <c r="E12" s="29"/>
      <c r="F12" s="30"/>
      <c r="G12" s="29"/>
      <c r="H12" s="29"/>
      <c r="I12" s="32"/>
      <c r="J12" s="9"/>
      <c r="K12" s="8"/>
      <c r="L12" s="84">
        <f t="shared" si="0"/>
        <v>3</v>
      </c>
      <c r="M12" s="5" t="str">
        <f t="shared" si="1"/>
        <v xml:space="preserve"> </v>
      </c>
      <c r="N12" s="5" t="str">
        <f t="shared" si="2"/>
        <v xml:space="preserve"> </v>
      </c>
      <c r="O12" s="119"/>
      <c r="P12" s="119"/>
      <c r="Q12" s="119"/>
      <c r="R12" s="6">
        <f t="shared" si="3"/>
        <v>18</v>
      </c>
      <c r="S12" s="28"/>
      <c r="T12">
        <f t="shared" si="4"/>
        <v>3</v>
      </c>
      <c r="U12">
        <f t="shared" si="5"/>
        <v>21</v>
      </c>
      <c r="V12">
        <f t="shared" si="6"/>
        <v>21</v>
      </c>
      <c r="W12">
        <f t="shared" si="7"/>
        <v>18</v>
      </c>
      <c r="X12"/>
      <c r="Y12" s="33">
        <f t="shared" si="8"/>
        <v>3</v>
      </c>
      <c r="Z12" s="33">
        <f t="shared" si="9"/>
        <v>21</v>
      </c>
      <c r="AA12" s="33">
        <f t="shared" si="10"/>
        <v>21</v>
      </c>
      <c r="AB12" s="33">
        <f t="shared" si="11"/>
        <v>21</v>
      </c>
      <c r="AC12" s="33">
        <f t="shared" si="12"/>
        <v>21</v>
      </c>
      <c r="AD12">
        <f t="shared" si="13"/>
        <v>18</v>
      </c>
      <c r="AE12"/>
      <c r="AH12" s="49"/>
      <c r="AI12"/>
    </row>
    <row r="13" spans="1:35" s="33" customFormat="1" ht="13" customHeight="1" x14ac:dyDescent="0.15">
      <c r="A13" s="35"/>
      <c r="B13" s="153" t="s">
        <v>44</v>
      </c>
      <c r="C13" s="12" t="s">
        <v>42</v>
      </c>
      <c r="D13" s="40">
        <v>4</v>
      </c>
      <c r="E13" s="29"/>
      <c r="F13" s="30"/>
      <c r="G13" s="29"/>
      <c r="H13" s="29"/>
      <c r="I13" s="32"/>
      <c r="J13" s="9"/>
      <c r="K13" s="8"/>
      <c r="L13" s="84">
        <f t="shared" si="0"/>
        <v>4</v>
      </c>
      <c r="M13" s="5" t="str">
        <f t="shared" si="1"/>
        <v xml:space="preserve"> </v>
      </c>
      <c r="N13" s="5" t="str">
        <f t="shared" si="2"/>
        <v xml:space="preserve"> </v>
      </c>
      <c r="O13" s="119"/>
      <c r="P13" s="119"/>
      <c r="Q13" s="119"/>
      <c r="R13" s="6">
        <f t="shared" si="3"/>
        <v>17</v>
      </c>
      <c r="S13" s="28"/>
      <c r="T13">
        <f t="shared" si="4"/>
        <v>4</v>
      </c>
      <c r="U13">
        <f t="shared" si="5"/>
        <v>21</v>
      </c>
      <c r="V13">
        <f t="shared" si="6"/>
        <v>21</v>
      </c>
      <c r="W13">
        <f t="shared" si="7"/>
        <v>17</v>
      </c>
      <c r="X13"/>
      <c r="Y13" s="33">
        <f t="shared" si="8"/>
        <v>4</v>
      </c>
      <c r="Z13" s="33">
        <f t="shared" si="9"/>
        <v>21</v>
      </c>
      <c r="AA13" s="33">
        <f t="shared" si="10"/>
        <v>21</v>
      </c>
      <c r="AB13" s="33">
        <f t="shared" si="11"/>
        <v>21</v>
      </c>
      <c r="AC13" s="33">
        <f t="shared" si="12"/>
        <v>21</v>
      </c>
      <c r="AD13">
        <f t="shared" si="13"/>
        <v>17</v>
      </c>
      <c r="AE13"/>
      <c r="AH13" s="49"/>
      <c r="AI13"/>
    </row>
    <row r="14" spans="1:35" ht="13" customHeight="1" x14ac:dyDescent="0.15">
      <c r="A14" s="35"/>
      <c r="B14" s="153" t="s">
        <v>76</v>
      </c>
      <c r="C14" s="12" t="s">
        <v>75</v>
      </c>
      <c r="D14" s="40"/>
      <c r="E14" s="29">
        <v>6</v>
      </c>
      <c r="F14" s="30"/>
      <c r="G14" s="29"/>
      <c r="H14" s="29"/>
      <c r="I14" s="32"/>
      <c r="J14" s="9"/>
      <c r="K14" s="8"/>
      <c r="L14" s="84">
        <f t="shared" ref="L14:N20" si="14">IF(T15&gt;20," ",T15)</f>
        <v>6</v>
      </c>
      <c r="M14" s="5" t="str">
        <f t="shared" si="14"/>
        <v xml:space="preserve"> </v>
      </c>
      <c r="N14" s="5" t="str">
        <f t="shared" si="14"/>
        <v xml:space="preserve"> </v>
      </c>
      <c r="O14" s="119"/>
      <c r="P14" s="119"/>
      <c r="Q14" s="119"/>
      <c r="R14" s="6">
        <f t="shared" ref="R14:R30" si="15">IF(W15&lt;1," ",W15)</f>
        <v>15</v>
      </c>
      <c r="T14">
        <f>IF(COUNT(#REF!)&gt;0,SMALL(#REF!,1),21)</f>
        <v>21</v>
      </c>
      <c r="U14">
        <f>IF(COUNT(#REF!)&gt;1,SMALL(#REF!,2),21)</f>
        <v>21</v>
      </c>
      <c r="V14">
        <f>IF(COUNT(#REF!)&gt;2,SMALL(#REF!,3),21)</f>
        <v>21</v>
      </c>
      <c r="W14">
        <f t="shared" si="7"/>
        <v>0</v>
      </c>
      <c r="Y14" s="33">
        <f>IF(COUNT(#REF!)&gt;0,SMALL(#REF!,1),21)</f>
        <v>21</v>
      </c>
      <c r="Z14" s="33">
        <f>IF(COUNT(#REF!)&gt;1,SMALL(#REF!,2),21)</f>
        <v>21</v>
      </c>
      <c r="AA14" s="33">
        <f>IF(COUNT(#REF!)&gt;2,SMALL(#REF!,3),21)</f>
        <v>21</v>
      </c>
      <c r="AB14" s="33">
        <f>IF(COUNT(#REF!)&gt;3,SMALL(#REF!,4),21)</f>
        <v>21</v>
      </c>
      <c r="AC14" s="33">
        <f>IF(COUNT(#REF!)&gt;4,SMALL(#REF!,5),21)</f>
        <v>21</v>
      </c>
      <c r="AD14">
        <f t="shared" si="13"/>
        <v>0</v>
      </c>
      <c r="AF14" s="33"/>
      <c r="AG14" s="33"/>
      <c r="AH14" s="49"/>
    </row>
    <row r="15" spans="1:35" ht="13" customHeight="1" x14ac:dyDescent="0.15">
      <c r="A15" s="35"/>
      <c r="B15" s="153" t="s">
        <v>64</v>
      </c>
      <c r="C15" s="12" t="s">
        <v>42</v>
      </c>
      <c r="D15" s="40">
        <v>7</v>
      </c>
      <c r="E15" s="29"/>
      <c r="F15" s="30"/>
      <c r="G15" s="29"/>
      <c r="H15" s="31"/>
      <c r="I15" s="91"/>
      <c r="J15" s="9"/>
      <c r="K15" s="8"/>
      <c r="L15" s="84">
        <f t="shared" si="14"/>
        <v>7</v>
      </c>
      <c r="M15" s="5" t="str">
        <f t="shared" si="14"/>
        <v xml:space="preserve"> </v>
      </c>
      <c r="N15" s="5" t="str">
        <f t="shared" si="14"/>
        <v xml:space="preserve"> </v>
      </c>
      <c r="O15" s="119"/>
      <c r="P15" s="119"/>
      <c r="Q15" s="119"/>
      <c r="R15" s="6">
        <f t="shared" si="15"/>
        <v>14</v>
      </c>
      <c r="T15">
        <f t="shared" ref="T15:T43" si="16">IF(COUNT(D14:K14)&gt;0,SMALL(D14:K14,1),21)</f>
        <v>6</v>
      </c>
      <c r="U15">
        <f t="shared" ref="U15:U43" si="17">IF(COUNT(D14:K14)&gt;1,SMALL(D14:K14,2),21)</f>
        <v>21</v>
      </c>
      <c r="V15">
        <f t="shared" ref="V15:V43" si="18">IF(COUNT(D14:K14)&gt;2,SMALL(D14:K14,3),21)</f>
        <v>21</v>
      </c>
      <c r="W15">
        <f t="shared" si="7"/>
        <v>15</v>
      </c>
      <c r="Y15" s="33">
        <f t="shared" ref="Y15:Y43" si="19">IF(COUNT(D14:K14)&gt;0,SMALL(D14:K14,1),21)</f>
        <v>6</v>
      </c>
      <c r="Z15" s="33">
        <f t="shared" ref="Z15:Z43" si="20">IF(COUNT(D14:K14)&gt;1,SMALL(D14:K14,2),21)</f>
        <v>21</v>
      </c>
      <c r="AA15" s="33">
        <f t="shared" ref="AA15:AA43" si="21">IF(COUNT(D14:K14)&gt;2,SMALL(D14:K14,3),21)</f>
        <v>21</v>
      </c>
      <c r="AB15" s="33">
        <f t="shared" ref="AB15:AB43" si="22">IF(COUNT(D14:K14)&gt;3,SMALL(D14:K14,4),21)</f>
        <v>21</v>
      </c>
      <c r="AC15" s="33">
        <f t="shared" ref="AC15:AC43" si="23">IF(COUNT(D14:K14)&gt;4,SMALL(D14:K14,5),21)</f>
        <v>21</v>
      </c>
      <c r="AD15">
        <f t="shared" si="13"/>
        <v>15</v>
      </c>
      <c r="AF15" s="33"/>
      <c r="AG15" s="33"/>
      <c r="AH15" s="49"/>
    </row>
    <row r="16" spans="1:35" ht="13" customHeight="1" x14ac:dyDescent="0.15">
      <c r="A16" s="35"/>
      <c r="B16" s="153" t="s">
        <v>20</v>
      </c>
      <c r="C16" s="12" t="s">
        <v>10</v>
      </c>
      <c r="D16" s="40"/>
      <c r="E16" s="29">
        <v>8</v>
      </c>
      <c r="F16" s="30"/>
      <c r="G16" s="29"/>
      <c r="H16" s="31"/>
      <c r="I16" s="91"/>
      <c r="J16" s="9"/>
      <c r="K16" s="8"/>
      <c r="L16" s="84">
        <f t="shared" si="14"/>
        <v>8</v>
      </c>
      <c r="M16" s="5" t="str">
        <f t="shared" si="14"/>
        <v xml:space="preserve"> </v>
      </c>
      <c r="N16" s="5" t="str">
        <f t="shared" si="14"/>
        <v xml:space="preserve"> </v>
      </c>
      <c r="O16" s="119"/>
      <c r="P16" s="119"/>
      <c r="Q16" s="119"/>
      <c r="R16" s="6">
        <f t="shared" si="15"/>
        <v>13</v>
      </c>
      <c r="T16">
        <f t="shared" si="16"/>
        <v>7</v>
      </c>
      <c r="U16">
        <f t="shared" si="17"/>
        <v>21</v>
      </c>
      <c r="V16">
        <f t="shared" si="18"/>
        <v>21</v>
      </c>
      <c r="W16">
        <f t="shared" si="7"/>
        <v>14</v>
      </c>
      <c r="Y16" s="33">
        <f t="shared" si="19"/>
        <v>7</v>
      </c>
      <c r="Z16" s="33">
        <f t="shared" si="20"/>
        <v>21</v>
      </c>
      <c r="AA16" s="33">
        <f t="shared" si="21"/>
        <v>21</v>
      </c>
      <c r="AB16" s="33">
        <f t="shared" si="22"/>
        <v>21</v>
      </c>
      <c r="AC16" s="33">
        <f t="shared" si="23"/>
        <v>21</v>
      </c>
      <c r="AD16">
        <f t="shared" si="13"/>
        <v>14</v>
      </c>
      <c r="AF16" s="33"/>
      <c r="AG16" s="33"/>
      <c r="AH16" s="49"/>
    </row>
    <row r="17" spans="1:35" ht="13" customHeight="1" x14ac:dyDescent="0.15">
      <c r="A17" s="35"/>
      <c r="B17" s="153" t="s">
        <v>77</v>
      </c>
      <c r="C17" s="12" t="s">
        <v>78</v>
      </c>
      <c r="D17" s="40"/>
      <c r="E17" s="29">
        <v>9</v>
      </c>
      <c r="F17" s="30"/>
      <c r="G17" s="29"/>
      <c r="H17" s="31"/>
      <c r="I17" s="91"/>
      <c r="J17" s="9"/>
      <c r="K17" s="8"/>
      <c r="L17" s="84">
        <f t="shared" si="14"/>
        <v>9</v>
      </c>
      <c r="M17" s="5" t="str">
        <f t="shared" si="14"/>
        <v xml:space="preserve"> </v>
      </c>
      <c r="N17" s="5" t="str">
        <f t="shared" si="14"/>
        <v xml:space="preserve"> </v>
      </c>
      <c r="O17" s="119"/>
      <c r="P17" s="119"/>
      <c r="Q17" s="119"/>
      <c r="R17" s="6">
        <f t="shared" si="15"/>
        <v>12</v>
      </c>
      <c r="T17">
        <f t="shared" si="16"/>
        <v>8</v>
      </c>
      <c r="U17">
        <f t="shared" si="17"/>
        <v>21</v>
      </c>
      <c r="V17">
        <f t="shared" si="18"/>
        <v>21</v>
      </c>
      <c r="W17">
        <f t="shared" si="7"/>
        <v>13</v>
      </c>
      <c r="Y17" s="33">
        <f t="shared" si="19"/>
        <v>8</v>
      </c>
      <c r="Z17" s="33">
        <f t="shared" si="20"/>
        <v>21</v>
      </c>
      <c r="AA17" s="33">
        <f t="shared" si="21"/>
        <v>21</v>
      </c>
      <c r="AB17" s="33">
        <f t="shared" si="22"/>
        <v>21</v>
      </c>
      <c r="AC17" s="33">
        <f t="shared" si="23"/>
        <v>21</v>
      </c>
      <c r="AD17">
        <f t="shared" si="13"/>
        <v>13</v>
      </c>
      <c r="AF17" s="33"/>
      <c r="AG17" s="33"/>
      <c r="AH17" s="49"/>
    </row>
    <row r="18" spans="1:35" ht="13" customHeight="1" x14ac:dyDescent="0.15">
      <c r="A18" s="35"/>
      <c r="B18" s="153" t="s">
        <v>79</v>
      </c>
      <c r="C18" s="12" t="s">
        <v>17</v>
      </c>
      <c r="D18" s="40"/>
      <c r="E18" s="29">
        <v>10</v>
      </c>
      <c r="F18" s="30">
        <v>16</v>
      </c>
      <c r="G18" s="29"/>
      <c r="H18" s="31"/>
      <c r="I18" s="91"/>
      <c r="J18" s="9"/>
      <c r="K18" s="8"/>
      <c r="L18" s="84">
        <f t="shared" si="14"/>
        <v>10</v>
      </c>
      <c r="M18" s="5">
        <f t="shared" si="14"/>
        <v>16</v>
      </c>
      <c r="N18" s="5" t="str">
        <f t="shared" si="14"/>
        <v xml:space="preserve"> </v>
      </c>
      <c r="O18" s="119"/>
      <c r="P18" s="119"/>
      <c r="Q18" s="119"/>
      <c r="R18" s="6">
        <f t="shared" si="15"/>
        <v>16</v>
      </c>
      <c r="T18">
        <f t="shared" si="16"/>
        <v>9</v>
      </c>
      <c r="U18">
        <f t="shared" si="17"/>
        <v>21</v>
      </c>
      <c r="V18">
        <f t="shared" si="18"/>
        <v>21</v>
      </c>
      <c r="W18">
        <f t="shared" si="7"/>
        <v>12</v>
      </c>
      <c r="Y18" s="33">
        <f t="shared" si="19"/>
        <v>9</v>
      </c>
      <c r="Z18" s="33">
        <f t="shared" si="20"/>
        <v>21</v>
      </c>
      <c r="AA18" s="33">
        <f t="shared" si="21"/>
        <v>21</v>
      </c>
      <c r="AB18" s="33">
        <f t="shared" si="22"/>
        <v>21</v>
      </c>
      <c r="AC18" s="33">
        <f t="shared" si="23"/>
        <v>21</v>
      </c>
      <c r="AD18">
        <f t="shared" si="13"/>
        <v>12</v>
      </c>
      <c r="AF18" s="33"/>
      <c r="AG18" s="33"/>
      <c r="AH18" s="49"/>
      <c r="AI18" s="33"/>
    </row>
    <row r="19" spans="1:35" ht="13" customHeight="1" x14ac:dyDescent="0.15">
      <c r="A19" s="35"/>
      <c r="B19" s="153" t="s">
        <v>65</v>
      </c>
      <c r="C19" s="12" t="s">
        <v>6</v>
      </c>
      <c r="D19" s="40">
        <v>12</v>
      </c>
      <c r="E19" s="29"/>
      <c r="F19" s="30"/>
      <c r="G19" s="29"/>
      <c r="H19" s="31"/>
      <c r="I19" s="91"/>
      <c r="J19" s="9"/>
      <c r="K19" s="8"/>
      <c r="L19" s="84">
        <f t="shared" si="14"/>
        <v>12</v>
      </c>
      <c r="M19" s="5" t="str">
        <f t="shared" si="14"/>
        <v xml:space="preserve"> </v>
      </c>
      <c r="N19" s="5" t="str">
        <f t="shared" si="14"/>
        <v xml:space="preserve"> </v>
      </c>
      <c r="O19" s="119"/>
      <c r="P19" s="119"/>
      <c r="Q19" s="119"/>
      <c r="R19" s="6">
        <f t="shared" si="15"/>
        <v>9</v>
      </c>
      <c r="T19">
        <f t="shared" si="16"/>
        <v>10</v>
      </c>
      <c r="U19">
        <f t="shared" si="17"/>
        <v>16</v>
      </c>
      <c r="V19">
        <f t="shared" si="18"/>
        <v>21</v>
      </c>
      <c r="W19">
        <f>21*3-T19-U19-V19-((3-COUNT(T19:V19))*21)</f>
        <v>16</v>
      </c>
      <c r="Y19" s="33">
        <f t="shared" si="19"/>
        <v>10</v>
      </c>
      <c r="Z19" s="33">
        <f t="shared" si="20"/>
        <v>16</v>
      </c>
      <c r="AA19" s="33">
        <f t="shared" si="21"/>
        <v>21</v>
      </c>
      <c r="AB19" s="33">
        <f t="shared" si="22"/>
        <v>21</v>
      </c>
      <c r="AC19" s="33">
        <f t="shared" si="23"/>
        <v>21</v>
      </c>
      <c r="AD19">
        <f t="shared" si="13"/>
        <v>16</v>
      </c>
      <c r="AF19" s="33"/>
      <c r="AG19" s="33"/>
      <c r="AH19" s="49"/>
    </row>
    <row r="20" spans="1:35" ht="13" customHeight="1" x14ac:dyDescent="0.15">
      <c r="A20" s="35"/>
      <c r="B20" s="153" t="s">
        <v>80</v>
      </c>
      <c r="C20" s="12" t="s">
        <v>6</v>
      </c>
      <c r="D20" s="40"/>
      <c r="E20" s="29">
        <v>12</v>
      </c>
      <c r="F20" s="30"/>
      <c r="G20" s="29"/>
      <c r="H20" s="31"/>
      <c r="I20" s="91"/>
      <c r="J20" s="9"/>
      <c r="K20" s="8"/>
      <c r="L20" s="84">
        <f t="shared" si="14"/>
        <v>12</v>
      </c>
      <c r="M20" s="5" t="str">
        <f t="shared" si="14"/>
        <v xml:space="preserve"> </v>
      </c>
      <c r="N20" s="5" t="str">
        <f t="shared" si="14"/>
        <v xml:space="preserve"> </v>
      </c>
      <c r="O20" s="119"/>
      <c r="P20" s="119"/>
      <c r="Q20" s="119"/>
      <c r="R20" s="6">
        <f t="shared" si="15"/>
        <v>9</v>
      </c>
      <c r="T20">
        <f t="shared" si="16"/>
        <v>12</v>
      </c>
      <c r="U20">
        <f t="shared" si="17"/>
        <v>21</v>
      </c>
      <c r="V20">
        <f t="shared" si="18"/>
        <v>21</v>
      </c>
      <c r="W20">
        <f t="shared" si="7"/>
        <v>9</v>
      </c>
      <c r="Y20" s="33">
        <f t="shared" si="19"/>
        <v>12</v>
      </c>
      <c r="Z20" s="33">
        <f t="shared" si="20"/>
        <v>21</v>
      </c>
      <c r="AA20" s="33">
        <f t="shared" si="21"/>
        <v>21</v>
      </c>
      <c r="AB20" s="33">
        <f t="shared" si="22"/>
        <v>21</v>
      </c>
      <c r="AC20" s="33">
        <f t="shared" si="23"/>
        <v>21</v>
      </c>
      <c r="AD20">
        <f t="shared" si="13"/>
        <v>9</v>
      </c>
      <c r="AF20" s="33"/>
      <c r="AG20" s="33"/>
      <c r="AH20" s="49"/>
    </row>
    <row r="21" spans="1:35" ht="13" customHeight="1" x14ac:dyDescent="0.15">
      <c r="A21" s="35"/>
      <c r="B21" s="154" t="s">
        <v>107</v>
      </c>
      <c r="C21" s="121" t="s">
        <v>42</v>
      </c>
      <c r="D21" s="12"/>
      <c r="E21" s="12"/>
      <c r="F21" s="12">
        <v>4</v>
      </c>
      <c r="G21" s="12"/>
      <c r="H21" s="12"/>
      <c r="I21" s="123"/>
      <c r="J21" s="14"/>
      <c r="K21" s="12"/>
      <c r="L21" s="127">
        <v>4</v>
      </c>
      <c r="M21" s="12"/>
      <c r="N21" s="12"/>
      <c r="O21" s="12"/>
      <c r="P21" s="12"/>
      <c r="Q21" s="12"/>
      <c r="R21" s="124">
        <f t="shared" si="15"/>
        <v>17</v>
      </c>
      <c r="T21">
        <f t="shared" si="16"/>
        <v>12</v>
      </c>
      <c r="U21">
        <f t="shared" si="17"/>
        <v>21</v>
      </c>
      <c r="V21">
        <f t="shared" si="18"/>
        <v>21</v>
      </c>
      <c r="W21">
        <f t="shared" si="7"/>
        <v>9</v>
      </c>
      <c r="Y21" s="33">
        <f t="shared" si="19"/>
        <v>12</v>
      </c>
      <c r="Z21" s="33">
        <f t="shared" si="20"/>
        <v>21</v>
      </c>
      <c r="AA21" s="33">
        <f t="shared" si="21"/>
        <v>21</v>
      </c>
      <c r="AB21" s="33">
        <f t="shared" si="22"/>
        <v>21</v>
      </c>
      <c r="AC21" s="33">
        <f t="shared" si="23"/>
        <v>21</v>
      </c>
      <c r="AD21">
        <f t="shared" si="13"/>
        <v>9</v>
      </c>
      <c r="AF21" s="33"/>
      <c r="AG21" s="33"/>
      <c r="AH21" s="49"/>
    </row>
    <row r="22" spans="1:35" ht="13" customHeight="1" x14ac:dyDescent="0.15">
      <c r="A22" s="35"/>
      <c r="B22" s="153" t="s">
        <v>66</v>
      </c>
      <c r="C22" s="12" t="s">
        <v>35</v>
      </c>
      <c r="D22" s="40">
        <v>14</v>
      </c>
      <c r="E22" s="29"/>
      <c r="F22" s="30"/>
      <c r="G22" s="29"/>
      <c r="H22" s="31"/>
      <c r="I22" s="91"/>
      <c r="J22" s="9"/>
      <c r="K22" s="8"/>
      <c r="L22" s="84">
        <f t="shared" ref="L22:N25" si="24">IF(T23&gt;20," ",T23)</f>
        <v>14</v>
      </c>
      <c r="M22" s="5" t="str">
        <f t="shared" si="24"/>
        <v xml:space="preserve"> </v>
      </c>
      <c r="N22" s="5" t="str">
        <f t="shared" si="24"/>
        <v xml:space="preserve"> </v>
      </c>
      <c r="O22" s="119"/>
      <c r="P22" s="119"/>
      <c r="Q22" s="119"/>
      <c r="R22" s="6">
        <f t="shared" si="15"/>
        <v>7</v>
      </c>
      <c r="T22">
        <f t="shared" si="16"/>
        <v>4</v>
      </c>
      <c r="U22">
        <f t="shared" si="17"/>
        <v>21</v>
      </c>
      <c r="V22">
        <f t="shared" si="18"/>
        <v>21</v>
      </c>
      <c r="W22">
        <f t="shared" si="7"/>
        <v>17</v>
      </c>
      <c r="Y22" s="33">
        <f t="shared" si="19"/>
        <v>4</v>
      </c>
      <c r="Z22" s="33">
        <f t="shared" si="20"/>
        <v>21</v>
      </c>
      <c r="AA22" s="33">
        <f t="shared" si="21"/>
        <v>21</v>
      </c>
      <c r="AB22" s="33">
        <f t="shared" si="22"/>
        <v>21</v>
      </c>
      <c r="AC22" s="33">
        <f t="shared" si="23"/>
        <v>21</v>
      </c>
      <c r="AD22">
        <f t="shared" si="13"/>
        <v>17</v>
      </c>
      <c r="AF22" s="33"/>
      <c r="AG22" s="33"/>
      <c r="AH22" s="49"/>
    </row>
    <row r="23" spans="1:35" ht="13" customHeight="1" x14ac:dyDescent="0.15">
      <c r="A23" s="35"/>
      <c r="B23" s="153" t="s">
        <v>49</v>
      </c>
      <c r="C23" s="12" t="s">
        <v>27</v>
      </c>
      <c r="D23" s="40">
        <v>15</v>
      </c>
      <c r="E23" s="29"/>
      <c r="F23" s="30"/>
      <c r="G23" s="29"/>
      <c r="H23" s="31"/>
      <c r="I23" s="91"/>
      <c r="J23" s="9"/>
      <c r="K23" s="8"/>
      <c r="L23" s="84">
        <f t="shared" si="24"/>
        <v>15</v>
      </c>
      <c r="M23" s="5" t="str">
        <f t="shared" si="24"/>
        <v xml:space="preserve"> </v>
      </c>
      <c r="N23" s="5" t="str">
        <f t="shared" si="24"/>
        <v xml:space="preserve"> </v>
      </c>
      <c r="O23" s="119"/>
      <c r="P23" s="119"/>
      <c r="Q23" s="119"/>
      <c r="R23" s="6">
        <f t="shared" si="15"/>
        <v>6</v>
      </c>
      <c r="T23">
        <f t="shared" si="16"/>
        <v>14</v>
      </c>
      <c r="U23">
        <f t="shared" si="17"/>
        <v>21</v>
      </c>
      <c r="V23">
        <f t="shared" si="18"/>
        <v>21</v>
      </c>
      <c r="W23">
        <f t="shared" si="7"/>
        <v>7</v>
      </c>
      <c r="Y23" s="33">
        <f t="shared" si="19"/>
        <v>14</v>
      </c>
      <c r="Z23" s="33">
        <f t="shared" si="20"/>
        <v>21</v>
      </c>
      <c r="AA23" s="33">
        <f t="shared" si="21"/>
        <v>21</v>
      </c>
      <c r="AB23" s="33">
        <f t="shared" si="22"/>
        <v>21</v>
      </c>
      <c r="AC23" s="33">
        <f t="shared" si="23"/>
        <v>21</v>
      </c>
      <c r="AD23">
        <f t="shared" si="13"/>
        <v>7</v>
      </c>
      <c r="AF23" s="33"/>
      <c r="AG23" s="33"/>
      <c r="AH23" s="49"/>
    </row>
    <row r="24" spans="1:35" ht="13" customHeight="1" x14ac:dyDescent="0.15">
      <c r="A24" s="35"/>
      <c r="B24" s="153" t="s">
        <v>67</v>
      </c>
      <c r="C24" s="12" t="s">
        <v>68</v>
      </c>
      <c r="D24" s="40">
        <v>16</v>
      </c>
      <c r="E24" s="29"/>
      <c r="F24" s="30"/>
      <c r="G24" s="29"/>
      <c r="H24" s="31"/>
      <c r="I24" s="91"/>
      <c r="J24" s="9"/>
      <c r="K24" s="8"/>
      <c r="L24" s="84">
        <f t="shared" si="24"/>
        <v>16</v>
      </c>
      <c r="M24" s="5" t="str">
        <f t="shared" si="24"/>
        <v xml:space="preserve"> </v>
      </c>
      <c r="N24" s="5" t="str">
        <f t="shared" si="24"/>
        <v xml:space="preserve"> </v>
      </c>
      <c r="O24" s="119"/>
      <c r="P24" s="119"/>
      <c r="Q24" s="119"/>
      <c r="R24" s="6">
        <f t="shared" si="15"/>
        <v>5</v>
      </c>
      <c r="T24">
        <f t="shared" si="16"/>
        <v>15</v>
      </c>
      <c r="U24">
        <f t="shared" si="17"/>
        <v>21</v>
      </c>
      <c r="V24">
        <f t="shared" si="18"/>
        <v>21</v>
      </c>
      <c r="W24">
        <f t="shared" si="7"/>
        <v>6</v>
      </c>
      <c r="Y24" s="33">
        <f t="shared" si="19"/>
        <v>15</v>
      </c>
      <c r="Z24" s="33">
        <f t="shared" si="20"/>
        <v>21</v>
      </c>
      <c r="AA24" s="33">
        <f t="shared" si="21"/>
        <v>21</v>
      </c>
      <c r="AB24" s="33">
        <f t="shared" si="22"/>
        <v>21</v>
      </c>
      <c r="AC24" s="33">
        <f t="shared" si="23"/>
        <v>21</v>
      </c>
      <c r="AD24">
        <f t="shared" si="13"/>
        <v>6</v>
      </c>
      <c r="AF24" s="33"/>
      <c r="AG24" s="33"/>
      <c r="AH24" s="49"/>
    </row>
    <row r="25" spans="1:35" ht="13" customHeight="1" x14ac:dyDescent="0.15">
      <c r="A25" s="35"/>
      <c r="B25" s="153" t="s">
        <v>53</v>
      </c>
      <c r="C25" s="12" t="s">
        <v>10</v>
      </c>
      <c r="D25" s="40">
        <v>17</v>
      </c>
      <c r="E25" s="29"/>
      <c r="F25" s="30"/>
      <c r="G25" s="29"/>
      <c r="H25" s="31"/>
      <c r="I25" s="91"/>
      <c r="J25" s="9"/>
      <c r="K25" s="8"/>
      <c r="L25" s="84">
        <f t="shared" si="24"/>
        <v>17</v>
      </c>
      <c r="M25" s="5" t="str">
        <f t="shared" si="24"/>
        <v xml:space="preserve"> </v>
      </c>
      <c r="N25" s="5" t="str">
        <f t="shared" si="24"/>
        <v xml:space="preserve"> </v>
      </c>
      <c r="O25" s="119"/>
      <c r="P25" s="119"/>
      <c r="Q25" s="119"/>
      <c r="R25" s="6">
        <f t="shared" si="15"/>
        <v>4</v>
      </c>
      <c r="T25">
        <f t="shared" si="16"/>
        <v>16</v>
      </c>
      <c r="U25">
        <f t="shared" si="17"/>
        <v>21</v>
      </c>
      <c r="V25">
        <f t="shared" si="18"/>
        <v>21</v>
      </c>
      <c r="W25">
        <f t="shared" si="7"/>
        <v>5</v>
      </c>
      <c r="Y25" s="33">
        <f t="shared" si="19"/>
        <v>16</v>
      </c>
      <c r="Z25" s="33">
        <f t="shared" si="20"/>
        <v>21</v>
      </c>
      <c r="AA25" s="33">
        <f t="shared" si="21"/>
        <v>21</v>
      </c>
      <c r="AB25" s="33">
        <f t="shared" si="22"/>
        <v>21</v>
      </c>
      <c r="AC25" s="33">
        <f t="shared" si="23"/>
        <v>21</v>
      </c>
      <c r="AD25">
        <f t="shared" si="13"/>
        <v>5</v>
      </c>
      <c r="AF25" s="33"/>
      <c r="AG25" s="33"/>
      <c r="AH25" s="49"/>
    </row>
    <row r="26" spans="1:35" ht="13" customHeight="1" x14ac:dyDescent="0.15">
      <c r="A26" s="35"/>
      <c r="B26" s="153" t="s">
        <v>69</v>
      </c>
      <c r="C26" s="12" t="s">
        <v>42</v>
      </c>
      <c r="D26" s="40">
        <v>18</v>
      </c>
      <c r="E26" s="29"/>
      <c r="F26" s="30">
        <v>11</v>
      </c>
      <c r="G26" s="29"/>
      <c r="H26" s="31"/>
      <c r="I26" s="91"/>
      <c r="J26" s="9"/>
      <c r="K26" s="8"/>
      <c r="L26" s="84">
        <v>11</v>
      </c>
      <c r="M26" s="5">
        <f>IF(U27&gt;20," ",U27)</f>
        <v>18</v>
      </c>
      <c r="N26" s="5" t="str">
        <f>IF(V27&gt;20," ",V27)</f>
        <v xml:space="preserve"> </v>
      </c>
      <c r="O26" s="119"/>
      <c r="P26" s="119"/>
      <c r="Q26" s="119"/>
      <c r="R26" s="6">
        <f t="shared" si="15"/>
        <v>13</v>
      </c>
      <c r="T26">
        <f t="shared" si="16"/>
        <v>17</v>
      </c>
      <c r="U26">
        <f t="shared" si="17"/>
        <v>21</v>
      </c>
      <c r="V26">
        <f t="shared" si="18"/>
        <v>21</v>
      </c>
      <c r="W26">
        <f t="shared" si="7"/>
        <v>4</v>
      </c>
      <c r="Y26" s="33">
        <f t="shared" si="19"/>
        <v>17</v>
      </c>
      <c r="Z26" s="33">
        <f t="shared" si="20"/>
        <v>21</v>
      </c>
      <c r="AA26" s="33">
        <f t="shared" si="21"/>
        <v>21</v>
      </c>
      <c r="AB26" s="33">
        <f t="shared" si="22"/>
        <v>21</v>
      </c>
      <c r="AC26" s="33">
        <f t="shared" si="23"/>
        <v>21</v>
      </c>
      <c r="AD26">
        <f t="shared" si="13"/>
        <v>4</v>
      </c>
      <c r="AF26" s="33"/>
      <c r="AG26" s="33"/>
      <c r="AH26" s="49"/>
      <c r="AI26" s="49"/>
    </row>
    <row r="27" spans="1:35" ht="13" customHeight="1" x14ac:dyDescent="0.15">
      <c r="A27" s="35"/>
      <c r="B27" s="153" t="s">
        <v>70</v>
      </c>
      <c r="C27" s="12" t="s">
        <v>71</v>
      </c>
      <c r="D27" s="40">
        <v>19</v>
      </c>
      <c r="E27" s="29"/>
      <c r="F27" s="30"/>
      <c r="G27" s="29"/>
      <c r="H27" s="31"/>
      <c r="I27" s="91"/>
      <c r="J27" s="9"/>
      <c r="K27" s="8"/>
      <c r="L27" s="84">
        <f>IF(T28&gt;20," ",T28)</f>
        <v>19</v>
      </c>
      <c r="M27" s="5" t="str">
        <f>IF(U28&gt;20," ",U28)</f>
        <v xml:space="preserve"> </v>
      </c>
      <c r="N27" s="5" t="str">
        <f>IF(V28&gt;20," ",V28)</f>
        <v xml:space="preserve"> </v>
      </c>
      <c r="O27" s="119"/>
      <c r="P27" s="119"/>
      <c r="Q27" s="119"/>
      <c r="R27" s="6">
        <f t="shared" si="15"/>
        <v>2</v>
      </c>
      <c r="T27">
        <f t="shared" si="16"/>
        <v>11</v>
      </c>
      <c r="U27">
        <f t="shared" si="17"/>
        <v>18</v>
      </c>
      <c r="V27">
        <f t="shared" si="18"/>
        <v>21</v>
      </c>
      <c r="W27">
        <f t="shared" si="7"/>
        <v>13</v>
      </c>
      <c r="Y27" s="33">
        <f t="shared" si="19"/>
        <v>11</v>
      </c>
      <c r="Z27" s="33">
        <f t="shared" si="20"/>
        <v>18</v>
      </c>
      <c r="AA27" s="33">
        <f t="shared" si="21"/>
        <v>21</v>
      </c>
      <c r="AB27" s="33">
        <f t="shared" si="22"/>
        <v>21</v>
      </c>
      <c r="AC27" s="33">
        <f t="shared" si="23"/>
        <v>21</v>
      </c>
      <c r="AD27">
        <f t="shared" si="13"/>
        <v>13</v>
      </c>
      <c r="AF27" s="33"/>
      <c r="AG27" s="33"/>
      <c r="AH27" s="49"/>
      <c r="AI27" s="33"/>
    </row>
    <row r="28" spans="1:35" ht="13" customHeight="1" x14ac:dyDescent="0.15">
      <c r="A28" s="122"/>
      <c r="B28" s="154" t="s">
        <v>108</v>
      </c>
      <c r="C28" s="121" t="s">
        <v>103</v>
      </c>
      <c r="D28" s="12"/>
      <c r="E28" s="12"/>
      <c r="F28" s="12">
        <v>5</v>
      </c>
      <c r="G28" s="123"/>
      <c r="H28" s="123"/>
      <c r="I28" s="123"/>
      <c r="J28" s="125"/>
      <c r="K28" s="126"/>
      <c r="L28" s="127">
        <f t="shared" ref="L28" si="25">IF(T29&gt;20," ",T29)</f>
        <v>5</v>
      </c>
      <c r="M28" s="123" t="str">
        <f t="shared" ref="M28" si="26">IF(U29&gt;20," ",U29)</f>
        <v xml:space="preserve"> </v>
      </c>
      <c r="N28" s="123" t="str">
        <f t="shared" ref="N28" si="27">IF(V29&gt;20," ",V29)</f>
        <v xml:space="preserve"> </v>
      </c>
      <c r="O28" s="126"/>
      <c r="P28" s="126"/>
      <c r="Q28" s="126"/>
      <c r="R28" s="124">
        <f t="shared" si="15"/>
        <v>16</v>
      </c>
      <c r="T28">
        <f t="shared" si="16"/>
        <v>19</v>
      </c>
      <c r="U28">
        <f t="shared" si="17"/>
        <v>21</v>
      </c>
      <c r="V28">
        <f t="shared" si="18"/>
        <v>21</v>
      </c>
      <c r="W28">
        <f>21*3-T28-U28-V28-((3-COUNT(T28:V28))*21)</f>
        <v>2</v>
      </c>
      <c r="Y28" s="33">
        <f t="shared" si="19"/>
        <v>19</v>
      </c>
      <c r="Z28" s="33">
        <f t="shared" si="20"/>
        <v>21</v>
      </c>
      <c r="AA28" s="33">
        <f t="shared" si="21"/>
        <v>21</v>
      </c>
      <c r="AB28" s="33">
        <f t="shared" si="22"/>
        <v>21</v>
      </c>
      <c r="AC28" s="33">
        <f t="shared" si="23"/>
        <v>21</v>
      </c>
      <c r="AD28">
        <f t="shared" si="13"/>
        <v>2</v>
      </c>
      <c r="AF28" s="33"/>
      <c r="AG28" s="33"/>
      <c r="AH28" s="49"/>
      <c r="AI28" s="33"/>
    </row>
    <row r="29" spans="1:35" ht="13" customHeight="1" x14ac:dyDescent="0.15">
      <c r="A29" s="122"/>
      <c r="B29" s="154" t="s">
        <v>109</v>
      </c>
      <c r="C29" s="121" t="s">
        <v>100</v>
      </c>
      <c r="D29" s="12"/>
      <c r="E29" s="12"/>
      <c r="F29" s="12">
        <v>10</v>
      </c>
      <c r="G29" s="12"/>
      <c r="H29" s="12"/>
      <c r="I29" s="123"/>
      <c r="J29" s="14"/>
      <c r="K29" s="12"/>
      <c r="L29" s="84">
        <v>10</v>
      </c>
      <c r="M29" s="12"/>
      <c r="N29" s="12"/>
      <c r="O29" s="12"/>
      <c r="P29" s="12"/>
      <c r="Q29" s="12"/>
      <c r="R29" s="124">
        <f t="shared" si="15"/>
        <v>11</v>
      </c>
      <c r="T29">
        <f t="shared" si="16"/>
        <v>5</v>
      </c>
      <c r="U29">
        <f t="shared" si="17"/>
        <v>21</v>
      </c>
      <c r="V29">
        <f t="shared" si="18"/>
        <v>21</v>
      </c>
      <c r="W29">
        <f>21*3-T29-U29-V29-((3-COUNT(T29:V29))*21)</f>
        <v>16</v>
      </c>
      <c r="Y29" s="33">
        <f t="shared" si="19"/>
        <v>5</v>
      </c>
      <c r="Z29" s="33">
        <f t="shared" si="20"/>
        <v>21</v>
      </c>
      <c r="AA29" s="33">
        <f t="shared" si="21"/>
        <v>21</v>
      </c>
      <c r="AB29" s="33">
        <f t="shared" si="22"/>
        <v>21</v>
      </c>
      <c r="AC29" s="33">
        <f t="shared" si="23"/>
        <v>21</v>
      </c>
      <c r="AD29">
        <f t="shared" ref="AD29" si="28">21*5-Y29-Z29-AA29-AB29-AC29-((5-COUNT(Y29:AC29))*21)</f>
        <v>16</v>
      </c>
    </row>
    <row r="30" spans="1:35" ht="13" customHeight="1" x14ac:dyDescent="0.15">
      <c r="A30" s="122"/>
      <c r="B30" s="154" t="s">
        <v>110</v>
      </c>
      <c r="C30" s="121" t="s">
        <v>111</v>
      </c>
      <c r="D30" s="12"/>
      <c r="E30" s="12"/>
      <c r="F30" s="12">
        <v>15</v>
      </c>
      <c r="G30" s="12"/>
      <c r="H30" s="12"/>
      <c r="I30" s="123"/>
      <c r="J30" s="14"/>
      <c r="K30" s="12"/>
      <c r="L30" s="84">
        <f t="shared" ref="L30:L42" si="29">IF(T31&gt;20," ",T31)</f>
        <v>15</v>
      </c>
      <c r="M30" s="12"/>
      <c r="N30" s="12"/>
      <c r="O30" s="12"/>
      <c r="P30" s="12"/>
      <c r="Q30" s="12"/>
      <c r="R30" s="124">
        <f t="shared" si="15"/>
        <v>6</v>
      </c>
      <c r="T30">
        <f t="shared" si="16"/>
        <v>10</v>
      </c>
      <c r="U30">
        <f t="shared" si="17"/>
        <v>21</v>
      </c>
      <c r="V30">
        <f t="shared" si="18"/>
        <v>21</v>
      </c>
      <c r="W30">
        <f t="shared" si="7"/>
        <v>11</v>
      </c>
      <c r="Y30" s="33">
        <f t="shared" si="19"/>
        <v>10</v>
      </c>
      <c r="Z30" s="33">
        <f t="shared" si="20"/>
        <v>21</v>
      </c>
      <c r="AA30" s="33">
        <f t="shared" si="21"/>
        <v>21</v>
      </c>
      <c r="AB30" s="33">
        <f t="shared" si="22"/>
        <v>21</v>
      </c>
      <c r="AC30" s="33">
        <f t="shared" si="23"/>
        <v>21</v>
      </c>
      <c r="AD30">
        <f t="shared" si="13"/>
        <v>11</v>
      </c>
    </row>
    <row r="31" spans="1:35" ht="13" customHeight="1" x14ac:dyDescent="0.15">
      <c r="A31" s="122"/>
      <c r="B31" s="153" t="s">
        <v>113</v>
      </c>
      <c r="C31" s="121" t="s">
        <v>10</v>
      </c>
      <c r="D31" s="12"/>
      <c r="E31" s="12"/>
      <c r="F31" s="12">
        <v>18</v>
      </c>
      <c r="G31" s="12"/>
      <c r="H31" s="12"/>
      <c r="I31" s="123"/>
      <c r="J31" s="14"/>
      <c r="K31" s="12"/>
      <c r="L31" s="127">
        <f t="shared" si="29"/>
        <v>18</v>
      </c>
      <c r="M31" s="12"/>
      <c r="N31" s="12"/>
      <c r="O31" s="12"/>
      <c r="P31" s="12"/>
      <c r="Q31" s="12"/>
      <c r="R31" s="124">
        <v>3</v>
      </c>
      <c r="T31">
        <f t="shared" si="16"/>
        <v>15</v>
      </c>
      <c r="U31">
        <f t="shared" si="17"/>
        <v>21</v>
      </c>
      <c r="V31">
        <f t="shared" si="18"/>
        <v>21</v>
      </c>
      <c r="W31">
        <f t="shared" si="7"/>
        <v>6</v>
      </c>
      <c r="Y31" s="33">
        <f t="shared" si="19"/>
        <v>15</v>
      </c>
      <c r="Z31" s="33">
        <f t="shared" si="20"/>
        <v>21</v>
      </c>
      <c r="AA31" s="33">
        <f t="shared" si="21"/>
        <v>21</v>
      </c>
      <c r="AB31" s="33">
        <f t="shared" si="22"/>
        <v>21</v>
      </c>
      <c r="AC31" s="33">
        <f t="shared" si="23"/>
        <v>21</v>
      </c>
      <c r="AD31">
        <f t="shared" si="13"/>
        <v>6</v>
      </c>
    </row>
    <row r="32" spans="1:35" ht="13" customHeight="1" x14ac:dyDescent="0.15">
      <c r="A32" s="122"/>
      <c r="B32" s="154" t="s">
        <v>112</v>
      </c>
      <c r="C32" s="121" t="s">
        <v>100</v>
      </c>
      <c r="D32" s="12"/>
      <c r="E32" s="12"/>
      <c r="F32" s="12">
        <v>19</v>
      </c>
      <c r="G32" s="12"/>
      <c r="H32" s="12"/>
      <c r="I32" s="123"/>
      <c r="J32" s="14"/>
      <c r="K32" s="12"/>
      <c r="L32" s="84">
        <v>19</v>
      </c>
      <c r="M32" s="12"/>
      <c r="N32" s="12"/>
      <c r="O32" s="12"/>
      <c r="P32" s="12"/>
      <c r="Q32" s="12"/>
      <c r="R32" s="124">
        <f>IF(W33&lt;1," ",W33)</f>
        <v>2</v>
      </c>
      <c r="T32">
        <f t="shared" si="16"/>
        <v>18</v>
      </c>
      <c r="U32">
        <f t="shared" si="17"/>
        <v>21</v>
      </c>
      <c r="V32">
        <f t="shared" si="18"/>
        <v>21</v>
      </c>
      <c r="W32">
        <f t="shared" si="7"/>
        <v>3</v>
      </c>
      <c r="Y32" s="33">
        <f t="shared" si="19"/>
        <v>18</v>
      </c>
      <c r="Z32" s="33">
        <f t="shared" si="20"/>
        <v>21</v>
      </c>
      <c r="AA32" s="33">
        <f t="shared" si="21"/>
        <v>21</v>
      </c>
      <c r="AB32" s="33">
        <f t="shared" si="22"/>
        <v>21</v>
      </c>
      <c r="AC32" s="33">
        <f t="shared" si="23"/>
        <v>21</v>
      </c>
      <c r="AD32">
        <f t="shared" si="13"/>
        <v>3</v>
      </c>
    </row>
    <row r="33" spans="1:30" ht="13" customHeight="1" x14ac:dyDescent="0.15">
      <c r="A33" s="122"/>
      <c r="B33" s="121"/>
      <c r="C33" s="121"/>
      <c r="D33" s="12"/>
      <c r="E33" s="12"/>
      <c r="F33" s="12"/>
      <c r="G33" s="12"/>
      <c r="H33" s="12"/>
      <c r="I33" s="123"/>
      <c r="J33" s="14"/>
      <c r="K33" s="12"/>
      <c r="L33" s="84" t="str">
        <f t="shared" si="29"/>
        <v xml:space="preserve"> </v>
      </c>
      <c r="M33" s="12"/>
      <c r="N33" s="12"/>
      <c r="O33" s="12"/>
      <c r="P33" s="12"/>
      <c r="Q33" s="12"/>
      <c r="R33" s="124" t="str">
        <f t="shared" ref="R33:R64" si="30">IF(W40&lt;1," ",W40)</f>
        <v xml:space="preserve"> </v>
      </c>
      <c r="T33">
        <f t="shared" si="16"/>
        <v>19</v>
      </c>
      <c r="U33">
        <f t="shared" si="17"/>
        <v>21</v>
      </c>
      <c r="V33">
        <f t="shared" si="18"/>
        <v>21</v>
      </c>
      <c r="W33">
        <f t="shared" si="7"/>
        <v>2</v>
      </c>
      <c r="Y33" s="33">
        <f t="shared" si="19"/>
        <v>19</v>
      </c>
      <c r="Z33" s="33">
        <f t="shared" si="20"/>
        <v>21</v>
      </c>
      <c r="AA33" s="33">
        <f t="shared" si="21"/>
        <v>21</v>
      </c>
      <c r="AB33" s="33">
        <f t="shared" si="22"/>
        <v>21</v>
      </c>
      <c r="AC33" s="33">
        <f t="shared" si="23"/>
        <v>21</v>
      </c>
      <c r="AD33">
        <f t="shared" si="13"/>
        <v>2</v>
      </c>
    </row>
    <row r="34" spans="1:30" ht="13" customHeight="1" x14ac:dyDescent="0.15">
      <c r="A34" s="122"/>
      <c r="B34" s="121"/>
      <c r="C34" s="121"/>
      <c r="D34" s="12"/>
      <c r="E34" s="12"/>
      <c r="F34" s="12"/>
      <c r="G34" s="12"/>
      <c r="H34" s="12"/>
      <c r="I34" s="123"/>
      <c r="J34" s="14"/>
      <c r="K34" s="12"/>
      <c r="L34" s="127" t="str">
        <f t="shared" si="29"/>
        <v xml:space="preserve"> </v>
      </c>
      <c r="M34" s="12"/>
      <c r="N34" s="12"/>
      <c r="O34" s="12"/>
      <c r="P34" s="12"/>
      <c r="Q34" s="12"/>
      <c r="R34" s="124" t="str">
        <f t="shared" si="30"/>
        <v xml:space="preserve"> </v>
      </c>
      <c r="T34">
        <f t="shared" si="16"/>
        <v>21</v>
      </c>
      <c r="U34">
        <f t="shared" si="17"/>
        <v>21</v>
      </c>
      <c r="V34">
        <f t="shared" si="18"/>
        <v>21</v>
      </c>
      <c r="W34">
        <f t="shared" si="7"/>
        <v>0</v>
      </c>
      <c r="Y34" s="33">
        <f t="shared" si="19"/>
        <v>21</v>
      </c>
      <c r="Z34" s="33">
        <f t="shared" si="20"/>
        <v>21</v>
      </c>
      <c r="AA34" s="33">
        <f t="shared" si="21"/>
        <v>21</v>
      </c>
      <c r="AB34" s="33">
        <f t="shared" si="22"/>
        <v>21</v>
      </c>
      <c r="AC34" s="33">
        <f t="shared" si="23"/>
        <v>21</v>
      </c>
      <c r="AD34">
        <f t="shared" si="13"/>
        <v>0</v>
      </c>
    </row>
    <row r="35" spans="1:30" ht="13" customHeight="1" x14ac:dyDescent="0.15">
      <c r="A35" s="122"/>
      <c r="B35" s="121"/>
      <c r="C35" s="121"/>
      <c r="D35" s="12"/>
      <c r="E35" s="12"/>
      <c r="F35" s="12"/>
      <c r="G35" s="12"/>
      <c r="H35" s="12"/>
      <c r="I35" s="123"/>
      <c r="J35" s="14"/>
      <c r="K35" s="12"/>
      <c r="L35" s="84"/>
      <c r="M35" s="12"/>
      <c r="N35" s="12"/>
      <c r="O35" s="12"/>
      <c r="P35" s="12"/>
      <c r="Q35" s="12"/>
      <c r="R35" s="124" t="str">
        <f t="shared" si="30"/>
        <v xml:space="preserve"> </v>
      </c>
      <c r="T35">
        <f t="shared" si="16"/>
        <v>21</v>
      </c>
      <c r="U35">
        <f t="shared" si="17"/>
        <v>21</v>
      </c>
      <c r="V35">
        <f t="shared" si="18"/>
        <v>21</v>
      </c>
      <c r="W35">
        <f t="shared" si="7"/>
        <v>0</v>
      </c>
      <c r="Y35" s="33">
        <f t="shared" si="19"/>
        <v>21</v>
      </c>
      <c r="Z35" s="33">
        <f t="shared" si="20"/>
        <v>21</v>
      </c>
      <c r="AA35" s="33">
        <f t="shared" si="21"/>
        <v>21</v>
      </c>
      <c r="AB35" s="33">
        <f t="shared" si="22"/>
        <v>21</v>
      </c>
      <c r="AC35" s="33">
        <f t="shared" si="23"/>
        <v>21</v>
      </c>
      <c r="AD35">
        <f t="shared" si="13"/>
        <v>0</v>
      </c>
    </row>
    <row r="36" spans="1:30" ht="13" customHeight="1" x14ac:dyDescent="0.15">
      <c r="A36" s="122"/>
      <c r="B36" s="121"/>
      <c r="C36" s="121"/>
      <c r="D36" s="12"/>
      <c r="E36" s="12"/>
      <c r="F36" s="12"/>
      <c r="G36" s="12"/>
      <c r="H36" s="12"/>
      <c r="I36" s="123"/>
      <c r="J36" s="14"/>
      <c r="K36" s="12"/>
      <c r="L36" s="84" t="str">
        <f t="shared" si="29"/>
        <v xml:space="preserve"> </v>
      </c>
      <c r="M36" s="12"/>
      <c r="N36" s="12"/>
      <c r="O36" s="12"/>
      <c r="P36" s="12"/>
      <c r="Q36" s="12"/>
      <c r="R36" s="124" t="str">
        <f t="shared" si="30"/>
        <v xml:space="preserve"> </v>
      </c>
      <c r="T36">
        <f t="shared" si="16"/>
        <v>21</v>
      </c>
      <c r="U36">
        <f t="shared" si="17"/>
        <v>21</v>
      </c>
      <c r="V36">
        <f t="shared" si="18"/>
        <v>21</v>
      </c>
      <c r="W36">
        <f t="shared" si="7"/>
        <v>0</v>
      </c>
      <c r="Y36" s="33">
        <f t="shared" si="19"/>
        <v>21</v>
      </c>
      <c r="Z36" s="33">
        <f t="shared" si="20"/>
        <v>21</v>
      </c>
      <c r="AA36" s="33">
        <f t="shared" si="21"/>
        <v>21</v>
      </c>
      <c r="AB36" s="33">
        <f t="shared" si="22"/>
        <v>21</v>
      </c>
      <c r="AC36" s="33">
        <f t="shared" si="23"/>
        <v>21</v>
      </c>
      <c r="AD36">
        <f t="shared" si="13"/>
        <v>0</v>
      </c>
    </row>
    <row r="37" spans="1:30" ht="13" customHeight="1" x14ac:dyDescent="0.15">
      <c r="A37" s="122"/>
      <c r="B37" s="121"/>
      <c r="C37" s="121"/>
      <c r="D37" s="12"/>
      <c r="E37" s="12"/>
      <c r="F37" s="12"/>
      <c r="G37" s="12"/>
      <c r="H37" s="12"/>
      <c r="I37" s="123"/>
      <c r="J37" s="14"/>
      <c r="K37" s="12"/>
      <c r="L37" s="127" t="str">
        <f t="shared" si="29"/>
        <v xml:space="preserve"> </v>
      </c>
      <c r="M37" s="12"/>
      <c r="N37" s="12"/>
      <c r="O37" s="12"/>
      <c r="P37" s="12"/>
      <c r="Q37" s="12"/>
      <c r="R37" s="124" t="str">
        <f t="shared" si="30"/>
        <v xml:space="preserve"> </v>
      </c>
      <c r="T37">
        <f t="shared" si="16"/>
        <v>21</v>
      </c>
      <c r="U37">
        <f t="shared" si="17"/>
        <v>21</v>
      </c>
      <c r="V37">
        <f t="shared" si="18"/>
        <v>21</v>
      </c>
      <c r="W37">
        <f t="shared" si="7"/>
        <v>0</v>
      </c>
      <c r="Y37" s="33">
        <f t="shared" si="19"/>
        <v>21</v>
      </c>
      <c r="Z37" s="33">
        <f t="shared" si="20"/>
        <v>21</v>
      </c>
      <c r="AA37" s="33">
        <f t="shared" si="21"/>
        <v>21</v>
      </c>
      <c r="AB37" s="33">
        <f t="shared" si="22"/>
        <v>21</v>
      </c>
      <c r="AC37" s="33">
        <f t="shared" si="23"/>
        <v>21</v>
      </c>
      <c r="AD37">
        <f t="shared" si="13"/>
        <v>0</v>
      </c>
    </row>
    <row r="38" spans="1:30" ht="13" customHeight="1" x14ac:dyDescent="0.15">
      <c r="A38" s="122"/>
      <c r="B38" s="121"/>
      <c r="C38" s="121"/>
      <c r="D38" s="12"/>
      <c r="E38" s="12"/>
      <c r="F38" s="12"/>
      <c r="G38" s="12"/>
      <c r="H38" s="12"/>
      <c r="I38" s="123"/>
      <c r="J38" s="14"/>
      <c r="K38" s="12"/>
      <c r="L38" s="84"/>
      <c r="M38" s="12"/>
      <c r="N38" s="12"/>
      <c r="O38" s="12"/>
      <c r="P38" s="12"/>
      <c r="Q38" s="12"/>
      <c r="R38" s="124" t="str">
        <f t="shared" si="30"/>
        <v xml:space="preserve"> </v>
      </c>
      <c r="T38">
        <f t="shared" si="16"/>
        <v>21</v>
      </c>
      <c r="U38">
        <f t="shared" si="17"/>
        <v>21</v>
      </c>
      <c r="V38">
        <f t="shared" si="18"/>
        <v>21</v>
      </c>
      <c r="W38">
        <f>21*3-T38-U38-V38-((3-COUNT(T38:V38))*21)</f>
        <v>0</v>
      </c>
      <c r="Y38" s="33">
        <f t="shared" si="19"/>
        <v>21</v>
      </c>
      <c r="Z38" s="33">
        <f t="shared" si="20"/>
        <v>21</v>
      </c>
      <c r="AA38" s="33">
        <f t="shared" si="21"/>
        <v>21</v>
      </c>
      <c r="AB38" s="33">
        <f t="shared" si="22"/>
        <v>21</v>
      </c>
      <c r="AC38" s="33">
        <f t="shared" si="23"/>
        <v>21</v>
      </c>
      <c r="AD38">
        <f t="shared" si="13"/>
        <v>0</v>
      </c>
    </row>
    <row r="39" spans="1:30" ht="13" customHeight="1" x14ac:dyDescent="0.15">
      <c r="A39" s="122"/>
      <c r="B39" s="12"/>
      <c r="C39" s="121"/>
      <c r="D39" s="12"/>
      <c r="E39" s="12"/>
      <c r="F39" s="12"/>
      <c r="G39" s="12"/>
      <c r="H39" s="12"/>
      <c r="I39" s="123"/>
      <c r="J39" s="14"/>
      <c r="K39" s="12"/>
      <c r="L39" s="84" t="str">
        <f t="shared" si="29"/>
        <v xml:space="preserve"> </v>
      </c>
      <c r="M39" s="12"/>
      <c r="N39" s="12"/>
      <c r="O39" s="12"/>
      <c r="P39" s="12"/>
      <c r="Q39" s="12"/>
      <c r="R39" s="124" t="str">
        <f t="shared" si="30"/>
        <v xml:space="preserve"> </v>
      </c>
      <c r="T39">
        <f t="shared" si="16"/>
        <v>21</v>
      </c>
      <c r="U39">
        <f t="shared" si="17"/>
        <v>21</v>
      </c>
      <c r="V39">
        <f t="shared" si="18"/>
        <v>21</v>
      </c>
      <c r="W39">
        <f t="shared" si="7"/>
        <v>0</v>
      </c>
      <c r="Y39" s="33">
        <f t="shared" si="19"/>
        <v>21</v>
      </c>
      <c r="Z39" s="33">
        <f t="shared" si="20"/>
        <v>21</v>
      </c>
      <c r="AA39" s="33">
        <f t="shared" si="21"/>
        <v>21</v>
      </c>
      <c r="AB39" s="33">
        <f t="shared" si="22"/>
        <v>21</v>
      </c>
      <c r="AC39" s="33">
        <f t="shared" si="23"/>
        <v>21</v>
      </c>
      <c r="AD39">
        <f t="shared" si="13"/>
        <v>0</v>
      </c>
    </row>
    <row r="40" spans="1:30" ht="13" customHeight="1" x14ac:dyDescent="0.15">
      <c r="A40" s="122"/>
      <c r="B40" s="121"/>
      <c r="C40" s="121"/>
      <c r="D40" s="12"/>
      <c r="E40" s="12"/>
      <c r="F40" s="12"/>
      <c r="G40" s="12"/>
      <c r="H40" s="12"/>
      <c r="I40" s="123"/>
      <c r="J40" s="14"/>
      <c r="K40" s="12"/>
      <c r="L40" s="127" t="str">
        <f t="shared" si="29"/>
        <v xml:space="preserve"> </v>
      </c>
      <c r="M40" s="12"/>
      <c r="N40" s="12"/>
      <c r="O40" s="12"/>
      <c r="P40" s="12"/>
      <c r="Q40" s="12"/>
      <c r="R40" s="124" t="str">
        <f t="shared" si="30"/>
        <v xml:space="preserve"> </v>
      </c>
      <c r="T40">
        <f t="shared" si="16"/>
        <v>21</v>
      </c>
      <c r="U40">
        <f t="shared" si="17"/>
        <v>21</v>
      </c>
      <c r="V40">
        <f t="shared" si="18"/>
        <v>21</v>
      </c>
      <c r="W40">
        <f t="shared" si="7"/>
        <v>0</v>
      </c>
      <c r="Y40" s="33">
        <f t="shared" si="19"/>
        <v>21</v>
      </c>
      <c r="Z40" s="33">
        <f t="shared" si="20"/>
        <v>21</v>
      </c>
      <c r="AA40" s="33">
        <f t="shared" si="21"/>
        <v>21</v>
      </c>
      <c r="AB40" s="33">
        <f t="shared" si="22"/>
        <v>21</v>
      </c>
      <c r="AC40" s="33">
        <f t="shared" si="23"/>
        <v>21</v>
      </c>
      <c r="AD40">
        <f t="shared" si="13"/>
        <v>0</v>
      </c>
    </row>
    <row r="41" spans="1:30" ht="13" customHeight="1" x14ac:dyDescent="0.15">
      <c r="A41" s="122"/>
      <c r="B41" s="121"/>
      <c r="C41" s="121"/>
      <c r="D41" s="12"/>
      <c r="E41" s="12"/>
      <c r="F41" s="12"/>
      <c r="G41" s="12"/>
      <c r="H41" s="12"/>
      <c r="I41" s="123"/>
      <c r="J41" s="14"/>
      <c r="K41" s="12"/>
      <c r="L41" s="84"/>
      <c r="M41" s="12"/>
      <c r="N41" s="12"/>
      <c r="O41" s="12"/>
      <c r="P41" s="12"/>
      <c r="Q41" s="12"/>
      <c r="R41" s="124" t="str">
        <f t="shared" si="30"/>
        <v xml:space="preserve"> </v>
      </c>
      <c r="T41">
        <f t="shared" si="16"/>
        <v>21</v>
      </c>
      <c r="U41">
        <f t="shared" si="17"/>
        <v>21</v>
      </c>
      <c r="V41">
        <f t="shared" si="18"/>
        <v>21</v>
      </c>
      <c r="W41">
        <f t="shared" si="7"/>
        <v>0</v>
      </c>
      <c r="Y41" s="33">
        <f t="shared" si="19"/>
        <v>21</v>
      </c>
      <c r="Z41" s="33">
        <f t="shared" si="20"/>
        <v>21</v>
      </c>
      <c r="AA41" s="33">
        <f t="shared" si="21"/>
        <v>21</v>
      </c>
      <c r="AB41" s="33">
        <f t="shared" si="22"/>
        <v>21</v>
      </c>
      <c r="AC41" s="33">
        <f t="shared" si="23"/>
        <v>21</v>
      </c>
      <c r="AD41">
        <f t="shared" si="13"/>
        <v>0</v>
      </c>
    </row>
    <row r="42" spans="1:30" ht="13" customHeight="1" x14ac:dyDescent="0.15">
      <c r="A42" s="122"/>
      <c r="B42" s="121"/>
      <c r="C42" s="121"/>
      <c r="D42" s="12"/>
      <c r="E42" s="12"/>
      <c r="F42" s="12"/>
      <c r="G42" s="12"/>
      <c r="H42" s="12"/>
      <c r="I42" s="123"/>
      <c r="J42" s="14"/>
      <c r="K42" s="12"/>
      <c r="L42" s="84" t="str">
        <f t="shared" si="29"/>
        <v xml:space="preserve"> </v>
      </c>
      <c r="M42" s="12"/>
      <c r="N42" s="12"/>
      <c r="O42" s="12"/>
      <c r="P42" s="12"/>
      <c r="Q42" s="12"/>
      <c r="R42" s="124" t="str">
        <f t="shared" si="30"/>
        <v xml:space="preserve"> </v>
      </c>
      <c r="T42">
        <f t="shared" si="16"/>
        <v>21</v>
      </c>
      <c r="U42">
        <f t="shared" si="17"/>
        <v>21</v>
      </c>
      <c r="V42">
        <f t="shared" si="18"/>
        <v>21</v>
      </c>
      <c r="W42">
        <f t="shared" si="7"/>
        <v>0</v>
      </c>
      <c r="Y42" s="33">
        <f t="shared" si="19"/>
        <v>21</v>
      </c>
      <c r="Z42" s="33">
        <f t="shared" si="20"/>
        <v>21</v>
      </c>
      <c r="AA42" s="33">
        <f t="shared" si="21"/>
        <v>21</v>
      </c>
      <c r="AB42" s="33">
        <f t="shared" si="22"/>
        <v>21</v>
      </c>
      <c r="AC42" s="33">
        <f t="shared" si="23"/>
        <v>21</v>
      </c>
      <c r="AD42">
        <f t="shared" si="13"/>
        <v>0</v>
      </c>
    </row>
    <row r="43" spans="1:30" ht="13" customHeight="1" x14ac:dyDescent="0.15">
      <c r="A43" s="122"/>
      <c r="B43" s="121"/>
      <c r="C43" s="121"/>
      <c r="D43" s="12"/>
      <c r="E43" s="12"/>
      <c r="F43" s="12"/>
      <c r="G43" s="12"/>
      <c r="H43" s="12"/>
      <c r="I43" s="123"/>
      <c r="J43" s="14"/>
      <c r="K43" s="12"/>
      <c r="L43" s="127"/>
      <c r="M43" s="12"/>
      <c r="N43" s="12"/>
      <c r="O43" s="12"/>
      <c r="P43" s="12"/>
      <c r="Q43" s="12"/>
      <c r="R43" s="124" t="str">
        <f t="shared" si="30"/>
        <v xml:space="preserve"> </v>
      </c>
      <c r="T43">
        <f t="shared" si="16"/>
        <v>21</v>
      </c>
      <c r="U43">
        <f t="shared" si="17"/>
        <v>21</v>
      </c>
      <c r="V43">
        <f t="shared" si="18"/>
        <v>21</v>
      </c>
      <c r="W43">
        <f t="shared" si="7"/>
        <v>0</v>
      </c>
      <c r="Y43" s="33">
        <f t="shared" si="19"/>
        <v>21</v>
      </c>
      <c r="Z43" s="33">
        <f t="shared" si="20"/>
        <v>21</v>
      </c>
      <c r="AA43" s="33">
        <f t="shared" si="21"/>
        <v>21</v>
      </c>
      <c r="AB43" s="33">
        <f t="shared" si="22"/>
        <v>21</v>
      </c>
      <c r="AC43" s="33">
        <f t="shared" si="23"/>
        <v>21</v>
      </c>
      <c r="AD43">
        <f t="shared" si="13"/>
        <v>0</v>
      </c>
    </row>
    <row r="44" spans="1:30" ht="13" customHeight="1" x14ac:dyDescent="0.15">
      <c r="A44" s="122"/>
      <c r="B44" s="121"/>
      <c r="C44" s="121"/>
      <c r="D44" s="12"/>
      <c r="E44" s="12"/>
      <c r="F44" s="12"/>
      <c r="G44" s="12"/>
      <c r="H44" s="12"/>
      <c r="I44" s="123"/>
      <c r="J44" s="14"/>
      <c r="K44" s="12"/>
      <c r="L44" s="127"/>
      <c r="M44" s="12"/>
      <c r="N44" s="12"/>
      <c r="O44" s="12"/>
      <c r="P44" s="12"/>
      <c r="Q44" s="12"/>
      <c r="R44" s="124" t="str">
        <f t="shared" si="30"/>
        <v xml:space="preserve"> </v>
      </c>
    </row>
    <row r="45" spans="1:30" ht="13" customHeight="1" x14ac:dyDescent="0.15">
      <c r="A45" s="122"/>
      <c r="B45" s="121"/>
      <c r="C45" s="121"/>
      <c r="D45" s="12"/>
      <c r="E45" s="12"/>
      <c r="F45" s="12"/>
      <c r="G45" s="12"/>
      <c r="H45" s="12"/>
      <c r="I45" s="123"/>
      <c r="J45" s="14"/>
      <c r="K45" s="12"/>
      <c r="L45" s="127"/>
      <c r="M45" s="12"/>
      <c r="N45" s="12"/>
      <c r="O45" s="12"/>
      <c r="P45" s="12"/>
      <c r="Q45" s="12"/>
      <c r="R45" s="124" t="str">
        <f t="shared" si="30"/>
        <v xml:space="preserve"> </v>
      </c>
    </row>
    <row r="46" spans="1:30" ht="13" customHeight="1" x14ac:dyDescent="0.15">
      <c r="A46" s="122"/>
      <c r="B46" s="121"/>
      <c r="C46" s="121"/>
      <c r="D46" s="12"/>
      <c r="E46" s="12"/>
      <c r="F46" s="12"/>
      <c r="G46" s="12"/>
      <c r="H46" s="12"/>
      <c r="I46" s="123"/>
      <c r="J46" s="14"/>
      <c r="K46" s="12"/>
      <c r="L46" s="127"/>
      <c r="M46" s="12"/>
      <c r="N46" s="12"/>
      <c r="O46" s="12"/>
      <c r="P46" s="12"/>
      <c r="Q46" s="12"/>
      <c r="R46" s="124" t="str">
        <f t="shared" si="30"/>
        <v xml:space="preserve"> </v>
      </c>
    </row>
    <row r="47" spans="1:30" ht="13" customHeight="1" x14ac:dyDescent="0.15">
      <c r="A47" s="122"/>
      <c r="B47" s="121"/>
      <c r="C47" s="121"/>
      <c r="D47" s="12"/>
      <c r="E47" s="12"/>
      <c r="F47" s="12"/>
      <c r="G47" s="12"/>
      <c r="H47" s="12"/>
      <c r="I47" s="123"/>
      <c r="J47" s="14"/>
      <c r="K47" s="12"/>
      <c r="L47" s="127"/>
      <c r="M47" s="12"/>
      <c r="N47" s="12"/>
      <c r="O47" s="12"/>
      <c r="P47" s="12"/>
      <c r="Q47" s="12"/>
      <c r="R47" s="124" t="str">
        <f t="shared" si="30"/>
        <v xml:space="preserve"> </v>
      </c>
    </row>
    <row r="48" spans="1:30" ht="13" customHeight="1" x14ac:dyDescent="0.15">
      <c r="A48" s="122"/>
      <c r="B48" s="121"/>
      <c r="C48" s="121"/>
      <c r="D48" s="12"/>
      <c r="E48" s="12"/>
      <c r="F48" s="12"/>
      <c r="G48" s="12"/>
      <c r="H48" s="12"/>
      <c r="I48" s="123"/>
      <c r="J48" s="14"/>
      <c r="K48" s="12"/>
      <c r="L48" s="127"/>
      <c r="M48" s="12"/>
      <c r="N48" s="12"/>
      <c r="O48" s="12"/>
      <c r="P48" s="12"/>
      <c r="Q48" s="12"/>
      <c r="R48" s="124" t="str">
        <f t="shared" si="30"/>
        <v xml:space="preserve"> </v>
      </c>
    </row>
    <row r="49" spans="1:18" ht="13" customHeight="1" x14ac:dyDescent="0.15">
      <c r="A49" s="122"/>
      <c r="B49" s="121"/>
      <c r="C49" s="121"/>
      <c r="D49" s="12"/>
      <c r="E49" s="12"/>
      <c r="F49" s="12"/>
      <c r="G49" s="12"/>
      <c r="H49" s="12"/>
      <c r="I49" s="123"/>
      <c r="J49" s="14"/>
      <c r="K49" s="12"/>
      <c r="L49" s="127"/>
      <c r="M49" s="12"/>
      <c r="N49" s="12"/>
      <c r="O49" s="12"/>
      <c r="P49" s="12"/>
      <c r="Q49" s="12"/>
      <c r="R49" s="124" t="str">
        <f t="shared" si="30"/>
        <v xml:space="preserve"> </v>
      </c>
    </row>
    <row r="50" spans="1:18" ht="13" customHeight="1" x14ac:dyDescent="0.15">
      <c r="A50" s="122"/>
      <c r="B50" s="121"/>
      <c r="C50" s="121"/>
      <c r="D50" s="12"/>
      <c r="E50" s="12"/>
      <c r="F50" s="12"/>
      <c r="G50" s="12"/>
      <c r="H50" s="12"/>
      <c r="I50" s="123"/>
      <c r="J50" s="14"/>
      <c r="K50" s="12"/>
      <c r="L50" s="127"/>
      <c r="M50" s="12"/>
      <c r="N50" s="12"/>
      <c r="O50" s="12"/>
      <c r="P50" s="12"/>
      <c r="Q50" s="12"/>
      <c r="R50" s="124" t="str">
        <f t="shared" si="30"/>
        <v xml:space="preserve"> </v>
      </c>
    </row>
    <row r="51" spans="1:18" ht="13" customHeight="1" x14ac:dyDescent="0.15">
      <c r="A51" s="122"/>
      <c r="B51" s="121"/>
      <c r="C51" s="121"/>
      <c r="D51" s="121"/>
      <c r="E51" s="121"/>
      <c r="F51" s="121"/>
      <c r="G51" s="121"/>
      <c r="H51" s="121"/>
      <c r="I51" s="123"/>
      <c r="J51" s="128"/>
      <c r="K51" s="121"/>
      <c r="L51" s="127"/>
      <c r="M51" s="121"/>
      <c r="N51" s="121"/>
      <c r="O51" s="121"/>
      <c r="P51" s="121"/>
      <c r="Q51" s="121"/>
      <c r="R51" s="124" t="str">
        <f t="shared" si="30"/>
        <v xml:space="preserve"> </v>
      </c>
    </row>
    <row r="52" spans="1:18" ht="13" customHeight="1" x14ac:dyDescent="0.15">
      <c r="A52" s="122"/>
      <c r="B52" s="121"/>
      <c r="C52" s="121"/>
      <c r="D52" s="121"/>
      <c r="E52" s="121"/>
      <c r="F52" s="121"/>
      <c r="G52" s="121"/>
      <c r="H52" s="121"/>
      <c r="I52" s="123"/>
      <c r="J52" s="128"/>
      <c r="K52" s="121"/>
      <c r="L52" s="127"/>
      <c r="M52" s="121"/>
      <c r="N52" s="121"/>
      <c r="O52" s="121"/>
      <c r="P52" s="121"/>
      <c r="Q52" s="121"/>
      <c r="R52" s="124" t="str">
        <f t="shared" si="30"/>
        <v xml:space="preserve"> </v>
      </c>
    </row>
    <row r="53" spans="1:18" ht="13" customHeight="1" x14ac:dyDescent="0.15">
      <c r="A53" s="122"/>
      <c r="B53" s="121"/>
      <c r="C53" s="121"/>
      <c r="D53" s="121"/>
      <c r="E53" s="121"/>
      <c r="F53" s="121"/>
      <c r="G53" s="121"/>
      <c r="H53" s="121"/>
      <c r="I53" s="123"/>
      <c r="J53" s="128"/>
      <c r="K53" s="121"/>
      <c r="L53" s="127"/>
      <c r="M53" s="121"/>
      <c r="N53" s="121"/>
      <c r="O53" s="121"/>
      <c r="P53" s="121"/>
      <c r="Q53" s="121"/>
      <c r="R53" s="124" t="str">
        <f t="shared" si="30"/>
        <v xml:space="preserve"> </v>
      </c>
    </row>
    <row r="54" spans="1:18" ht="13" customHeight="1" x14ac:dyDescent="0.15">
      <c r="A54" s="122"/>
      <c r="B54" s="121"/>
      <c r="C54" s="121"/>
      <c r="D54" s="121"/>
      <c r="E54" s="121"/>
      <c r="F54" s="121"/>
      <c r="G54" s="121"/>
      <c r="H54" s="121"/>
      <c r="I54" s="123"/>
      <c r="J54" s="128"/>
      <c r="K54" s="121"/>
      <c r="L54" s="127"/>
      <c r="M54" s="121"/>
      <c r="N54" s="121"/>
      <c r="O54" s="121"/>
      <c r="P54" s="121"/>
      <c r="Q54" s="121"/>
      <c r="R54" s="124" t="str">
        <f t="shared" si="30"/>
        <v xml:space="preserve"> </v>
      </c>
    </row>
    <row r="55" spans="1:18" ht="13" customHeight="1" x14ac:dyDescent="0.15">
      <c r="A55" s="122"/>
      <c r="B55" s="121"/>
      <c r="C55" s="121"/>
      <c r="D55" s="121"/>
      <c r="E55" s="121"/>
      <c r="F55" s="121"/>
      <c r="G55" s="121"/>
      <c r="H55" s="121"/>
      <c r="I55" s="123"/>
      <c r="J55" s="128"/>
      <c r="K55" s="121"/>
      <c r="L55" s="127"/>
      <c r="M55" s="121"/>
      <c r="N55" s="121"/>
      <c r="O55" s="121"/>
      <c r="P55" s="121"/>
      <c r="Q55" s="121"/>
      <c r="R55" s="124" t="str">
        <f t="shared" si="30"/>
        <v xml:space="preserve"> </v>
      </c>
    </row>
    <row r="56" spans="1:18" ht="13" customHeight="1" x14ac:dyDescent="0.15">
      <c r="A56" s="122"/>
      <c r="B56" s="121"/>
      <c r="C56" s="121"/>
      <c r="D56" s="121"/>
      <c r="E56" s="121"/>
      <c r="F56" s="121"/>
      <c r="G56" s="121"/>
      <c r="H56" s="121"/>
      <c r="I56" s="123"/>
      <c r="J56" s="128"/>
      <c r="K56" s="121"/>
      <c r="L56" s="127"/>
      <c r="M56" s="121"/>
      <c r="N56" s="121"/>
      <c r="O56" s="121"/>
      <c r="P56" s="121"/>
      <c r="Q56" s="121"/>
      <c r="R56" s="124" t="str">
        <f t="shared" si="30"/>
        <v xml:space="preserve"> </v>
      </c>
    </row>
    <row r="57" spans="1:18" ht="13" customHeight="1" x14ac:dyDescent="0.15">
      <c r="A57" s="122"/>
      <c r="B57" s="121"/>
      <c r="C57" s="121"/>
      <c r="D57" s="121"/>
      <c r="E57" s="121"/>
      <c r="F57" s="121"/>
      <c r="G57" s="121"/>
      <c r="H57" s="121"/>
      <c r="I57" s="123"/>
      <c r="J57" s="128"/>
      <c r="K57" s="121"/>
      <c r="L57" s="127"/>
      <c r="M57" s="121"/>
      <c r="N57" s="121"/>
      <c r="O57" s="121"/>
      <c r="P57" s="121"/>
      <c r="Q57" s="121"/>
      <c r="R57" s="124" t="str">
        <f t="shared" si="30"/>
        <v xml:space="preserve"> </v>
      </c>
    </row>
    <row r="58" spans="1:18" ht="13" customHeight="1" x14ac:dyDescent="0.15">
      <c r="A58" s="122"/>
      <c r="B58" s="121"/>
      <c r="C58" s="121"/>
      <c r="D58" s="121"/>
      <c r="E58" s="121"/>
      <c r="F58" s="121"/>
      <c r="G58" s="121"/>
      <c r="H58" s="121"/>
      <c r="I58" s="123"/>
      <c r="J58" s="128"/>
      <c r="K58" s="121"/>
      <c r="L58" s="127"/>
      <c r="M58" s="121"/>
      <c r="N58" s="121"/>
      <c r="O58" s="121"/>
      <c r="P58" s="121"/>
      <c r="Q58" s="121"/>
      <c r="R58" s="124" t="str">
        <f t="shared" si="30"/>
        <v xml:space="preserve"> </v>
      </c>
    </row>
    <row r="59" spans="1:18" ht="13" customHeight="1" x14ac:dyDescent="0.15">
      <c r="A59" s="122"/>
      <c r="B59" s="121"/>
      <c r="C59" s="121"/>
      <c r="D59" s="121"/>
      <c r="E59" s="121"/>
      <c r="F59" s="121"/>
      <c r="G59" s="121"/>
      <c r="H59" s="121"/>
      <c r="I59" s="123"/>
      <c r="J59" s="128"/>
      <c r="K59" s="121"/>
      <c r="L59" s="127"/>
      <c r="M59" s="121"/>
      <c r="N59" s="121"/>
      <c r="O59" s="121"/>
      <c r="P59" s="121"/>
      <c r="Q59" s="121"/>
      <c r="R59" s="124" t="str">
        <f t="shared" si="30"/>
        <v xml:space="preserve"> </v>
      </c>
    </row>
    <row r="60" spans="1:18" ht="13" customHeight="1" x14ac:dyDescent="0.15">
      <c r="A60" s="122"/>
      <c r="B60" s="121"/>
      <c r="C60" s="121"/>
      <c r="D60" s="121"/>
      <c r="E60" s="121"/>
      <c r="F60" s="121"/>
      <c r="G60" s="121"/>
      <c r="H60" s="121"/>
      <c r="I60" s="123"/>
      <c r="J60" s="128"/>
      <c r="K60" s="121"/>
      <c r="L60" s="127"/>
      <c r="M60" s="121"/>
      <c r="N60" s="121"/>
      <c r="O60" s="121"/>
      <c r="P60" s="121"/>
      <c r="Q60" s="121"/>
      <c r="R60" s="124" t="str">
        <f t="shared" si="30"/>
        <v xml:space="preserve"> </v>
      </c>
    </row>
    <row r="61" spans="1:18" ht="13" customHeight="1" x14ac:dyDescent="0.15">
      <c r="A61" s="122"/>
      <c r="B61" s="121"/>
      <c r="C61" s="121"/>
      <c r="D61" s="121"/>
      <c r="E61" s="121"/>
      <c r="F61" s="121"/>
      <c r="G61" s="121"/>
      <c r="H61" s="121"/>
      <c r="I61" s="123"/>
      <c r="J61" s="128"/>
      <c r="K61" s="121"/>
      <c r="L61" s="127"/>
      <c r="M61" s="121"/>
      <c r="N61" s="121"/>
      <c r="O61" s="121"/>
      <c r="P61" s="121"/>
      <c r="Q61" s="121"/>
      <c r="R61" s="124" t="str">
        <f t="shared" si="30"/>
        <v xml:space="preserve"> </v>
      </c>
    </row>
    <row r="62" spans="1:18" ht="13" customHeight="1" x14ac:dyDescent="0.15">
      <c r="A62" s="122"/>
      <c r="B62" s="121"/>
      <c r="C62" s="121"/>
      <c r="D62" s="121"/>
      <c r="E62" s="121"/>
      <c r="F62" s="121"/>
      <c r="G62" s="121"/>
      <c r="H62" s="121"/>
      <c r="I62" s="12"/>
      <c r="J62" s="128"/>
      <c r="K62" s="121"/>
      <c r="L62" s="127"/>
      <c r="M62" s="121"/>
      <c r="N62" s="121"/>
      <c r="O62" s="121"/>
      <c r="P62" s="121"/>
      <c r="Q62" s="121"/>
      <c r="R62" s="124" t="str">
        <f t="shared" si="30"/>
        <v xml:space="preserve"> </v>
      </c>
    </row>
    <row r="63" spans="1:18" ht="13" customHeight="1" x14ac:dyDescent="0.15">
      <c r="A63" s="122"/>
      <c r="B63" s="121"/>
      <c r="C63" s="121"/>
      <c r="D63" s="121"/>
      <c r="E63" s="121"/>
      <c r="F63" s="121"/>
      <c r="G63" s="121"/>
      <c r="H63" s="121"/>
      <c r="I63" s="121"/>
      <c r="J63" s="128"/>
      <c r="K63" s="121"/>
      <c r="L63" s="127"/>
      <c r="M63" s="121"/>
      <c r="N63" s="121"/>
      <c r="O63" s="121"/>
      <c r="P63" s="121"/>
      <c r="Q63" s="121"/>
      <c r="R63" s="124" t="str">
        <f t="shared" si="30"/>
        <v xml:space="preserve"> </v>
      </c>
    </row>
    <row r="64" spans="1:18" ht="13" customHeight="1" x14ac:dyDescent="0.15">
      <c r="A64" s="122"/>
      <c r="B64" s="121"/>
      <c r="C64" s="121"/>
      <c r="D64" s="121"/>
      <c r="E64" s="121"/>
      <c r="F64" s="121"/>
      <c r="G64" s="121"/>
      <c r="H64" s="121"/>
      <c r="I64" s="12"/>
      <c r="J64" s="128"/>
      <c r="K64" s="129"/>
      <c r="L64" s="12"/>
      <c r="M64" s="121"/>
      <c r="N64" s="121"/>
      <c r="O64" s="121"/>
      <c r="P64" s="121"/>
      <c r="Q64" s="121"/>
      <c r="R64" s="12" t="str">
        <f t="shared" si="30"/>
        <v xml:space="preserve"> </v>
      </c>
    </row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</sheetData>
  <mergeCells count="2">
    <mergeCell ref="A1:E1"/>
    <mergeCell ref="AF2:AI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I247"/>
  <sheetViews>
    <sheetView workbookViewId="0">
      <selection activeCell="B14" sqref="B5:B14"/>
    </sheetView>
  </sheetViews>
  <sheetFormatPr baseColWidth="10" defaultRowHeight="13" x14ac:dyDescent="0.15"/>
  <cols>
    <col min="1" max="1" width="7" customWidth="1"/>
    <col min="2" max="2" width="25" customWidth="1"/>
    <col min="3" max="3" width="25.3984375" customWidth="1"/>
    <col min="4" max="6" width="13.3984375" customWidth="1"/>
    <col min="7" max="7" width="15.796875" customWidth="1"/>
    <col min="8" max="8" width="16.19921875" customWidth="1"/>
    <col min="9" max="9" width="16.3984375" customWidth="1"/>
    <col min="10" max="11" width="3.3984375" hidden="1" customWidth="1"/>
    <col min="12" max="13" width="3.3984375" customWidth="1"/>
    <col min="14" max="17" width="4.3984375" customWidth="1"/>
    <col min="18" max="18" width="4.19921875" customWidth="1"/>
    <col min="19" max="19" width="0.19921875" style="28" customWidth="1"/>
    <col min="20" max="20" width="78.796875" hidden="1" customWidth="1"/>
    <col min="21" max="21" width="44.59765625" hidden="1" customWidth="1"/>
    <col min="22" max="22" width="58.59765625" hidden="1" customWidth="1"/>
    <col min="23" max="23" width="48.59765625" hidden="1" customWidth="1"/>
    <col min="24" max="27" width="0.19921875" hidden="1" customWidth="1"/>
    <col min="28" max="28" width="45.3984375" hidden="1" customWidth="1"/>
    <col min="29" max="29" width="0.19921875" hidden="1" customWidth="1"/>
    <col min="30" max="30" width="0.796875" customWidth="1"/>
  </cols>
  <sheetData>
    <row r="1" spans="1:35" s="33" customFormat="1" ht="25" customHeight="1" thickBot="1" x14ac:dyDescent="0.35">
      <c r="A1" s="149" t="s">
        <v>92</v>
      </c>
      <c r="B1" s="150"/>
      <c r="C1" s="150"/>
      <c r="D1" s="150"/>
      <c r="E1" s="150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51"/>
      <c r="AG2" s="151"/>
      <c r="AH2" s="151"/>
      <c r="AI2" s="151"/>
    </row>
    <row r="3" spans="1:35" s="33" customFormat="1" ht="16" customHeight="1" x14ac:dyDescent="0.15">
      <c r="A3" s="41"/>
      <c r="B3" s="56"/>
      <c r="C3" s="56"/>
      <c r="D3" s="79" t="s">
        <v>84</v>
      </c>
      <c r="E3" s="79" t="s">
        <v>85</v>
      </c>
      <c r="F3" s="79" t="s">
        <v>86</v>
      </c>
      <c r="G3" s="79" t="s">
        <v>87</v>
      </c>
      <c r="H3" s="79" t="s">
        <v>88</v>
      </c>
      <c r="I3" s="116" t="s">
        <v>89</v>
      </c>
      <c r="J3" s="69"/>
      <c r="K3" s="49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>
        <v>45641</v>
      </c>
      <c r="G4" s="26">
        <v>45655</v>
      </c>
      <c r="H4" s="26">
        <v>45296</v>
      </c>
      <c r="I4" s="117">
        <v>45310</v>
      </c>
      <c r="J4" s="62"/>
      <c r="K4" s="63"/>
      <c r="L4" s="148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55" t="s">
        <v>28</v>
      </c>
      <c r="C5" s="29" t="s">
        <v>10</v>
      </c>
      <c r="D5" s="30">
        <v>1</v>
      </c>
      <c r="E5" s="29"/>
      <c r="F5" s="30">
        <v>3</v>
      </c>
      <c r="G5" s="29"/>
      <c r="H5" s="31"/>
      <c r="I5" s="91"/>
      <c r="J5" s="31"/>
      <c r="K5" s="30"/>
      <c r="L5" s="36">
        <f>IF(T5&gt;20," ",T5)</f>
        <v>1</v>
      </c>
      <c r="M5" s="29">
        <f t="shared" ref="M5:N17" si="0">IF(U5&gt;20," ",U5)</f>
        <v>3</v>
      </c>
      <c r="N5" s="29" t="str">
        <f t="shared" si="0"/>
        <v xml:space="preserve"> </v>
      </c>
      <c r="O5" s="118"/>
      <c r="P5" s="118"/>
      <c r="Q5" s="118"/>
      <c r="R5" s="106">
        <f>IF(W5&lt;1," ",W5)</f>
        <v>38</v>
      </c>
      <c r="S5" s="34"/>
      <c r="T5" s="33">
        <f>IF(COUNT(D5:K5)&gt;0,SMALL(D5:K5,1),21)</f>
        <v>1</v>
      </c>
      <c r="U5" s="33">
        <f>IF(COUNT(D5:K5)&gt;1,SMALL(D5:K5,2),21)</f>
        <v>3</v>
      </c>
      <c r="V5" s="33">
        <f>IF(COUNT(D5:K5)&gt;2,SMALL(D5:K5,3),21)</f>
        <v>21</v>
      </c>
      <c r="W5" s="33">
        <f t="shared" ref="W5" si="1">21*3-T5-U5-V5-((3-COUNT(T5:V5))*21)</f>
        <v>38</v>
      </c>
      <c r="X5" s="33"/>
      <c r="Y5" s="33">
        <f>IF(COUNT(D5:K5)&gt;0,SMALL(D5:K5,1),21)</f>
        <v>1</v>
      </c>
      <c r="Z5" s="33">
        <f>IF(COUNT(D5:K5)&gt;1,SMALL(D5:K5,2),21)</f>
        <v>3</v>
      </c>
      <c r="AA5" s="33">
        <f>IF(COUNT(D5:K5)&gt;2,SMALL(D5:K5,3),21)</f>
        <v>21</v>
      </c>
      <c r="AB5" s="33">
        <f>IF(COUNT(D5:K5)&gt;3,SMALL(D5:K5,4),21)</f>
        <v>21</v>
      </c>
      <c r="AC5" s="33">
        <f>IF(COUNT(D5:K5)&gt;4,SMALL(D5:K5,5),21)</f>
        <v>21</v>
      </c>
      <c r="AD5" s="33">
        <f>21*5-Y5-Z5-AA5-AB5-AC5-((5-COUNT(Y5:AC5))*21)</f>
        <v>38</v>
      </c>
      <c r="AE5" s="33"/>
      <c r="AF5" s="33"/>
      <c r="AG5" s="33"/>
      <c r="AH5" s="33"/>
    </row>
    <row r="6" spans="1:35" s="49" customFormat="1" ht="13" customHeight="1" x14ac:dyDescent="0.15">
      <c r="A6" s="35"/>
      <c r="B6" s="153" t="s">
        <v>56</v>
      </c>
      <c r="C6" s="36" t="s">
        <v>10</v>
      </c>
      <c r="D6" s="37"/>
      <c r="E6" s="36">
        <v>1</v>
      </c>
      <c r="F6" s="37"/>
      <c r="G6" s="36"/>
      <c r="H6" s="38"/>
      <c r="I6" s="39"/>
      <c r="J6" s="38"/>
      <c r="K6" s="37"/>
      <c r="L6" s="36">
        <f>IF(T6&gt;20," ",T6)</f>
        <v>1</v>
      </c>
      <c r="M6" s="29"/>
      <c r="N6" s="29" t="str">
        <f t="shared" si="0"/>
        <v xml:space="preserve"> </v>
      </c>
      <c r="O6" s="120"/>
      <c r="P6" s="120"/>
      <c r="Q6" s="120"/>
      <c r="R6" s="36">
        <f t="shared" ref="R6:R7" si="2">IF(W6&lt;1," ",W6)</f>
        <v>19</v>
      </c>
      <c r="S6" s="95"/>
      <c r="T6" s="49">
        <f>IF(COUNT(D6:K6)&gt;0,SMALL(D6:K6,1),21)</f>
        <v>1</v>
      </c>
      <c r="U6" s="49">
        <f>IF(COUNT(D6:K6)&gt;1,SMALL(D6:K6,2),21)</f>
        <v>21</v>
      </c>
      <c r="V6" s="49">
        <f>IF(COUNT(D6:K6)&gt;2,SMALL(D6:K6,3),21)</f>
        <v>21</v>
      </c>
      <c r="W6" s="33">
        <v>19</v>
      </c>
      <c r="Y6" s="49">
        <f>IF(COUNT(D6:K6)&gt;0,SMALL(D6:K6,1),21)</f>
        <v>1</v>
      </c>
      <c r="Z6" s="49">
        <f>IF(COUNT(D6:K6)&gt;1,SMALL(D6:K6,2),21)</f>
        <v>21</v>
      </c>
      <c r="AA6" s="49">
        <f>IF(COUNT(D6:K6)&gt;2,SMALL(D6:K6,3),21)</f>
        <v>21</v>
      </c>
      <c r="AB6" s="49">
        <f>IF(COUNT(D6:K6)&gt;3,SMALL(D6:K6,4),21)</f>
        <v>21</v>
      </c>
      <c r="AC6" s="49">
        <f>IF(COUNT(D6:K6)&gt;4,SMALL(D6:K6,5),21)</f>
        <v>21</v>
      </c>
      <c r="AD6" s="49">
        <f>21*5-Y6-Z6-AA6-AB6-AC6-((5-COUNT(Y6:AC6))*21)</f>
        <v>20</v>
      </c>
      <c r="AH6" s="33"/>
      <c r="AI6" s="33"/>
    </row>
    <row r="7" spans="1:35" ht="13" customHeight="1" x14ac:dyDescent="0.15">
      <c r="A7" s="135"/>
      <c r="B7" s="156" t="s">
        <v>99</v>
      </c>
      <c r="C7" s="136" t="s">
        <v>100</v>
      </c>
      <c r="D7" s="137"/>
      <c r="E7" s="123"/>
      <c r="F7" s="137">
        <v>1</v>
      </c>
      <c r="G7" s="123"/>
      <c r="H7" s="125"/>
      <c r="I7" s="138"/>
      <c r="J7" s="125"/>
      <c r="K7" s="137"/>
      <c r="L7" s="36">
        <f t="shared" ref="L7:L11" si="3">IF(T7&gt;20," ",T7)</f>
        <v>1</v>
      </c>
      <c r="M7" s="29" t="str">
        <f t="shared" ref="M7:M11" si="4">IF(U7&gt;20," ",U7)</f>
        <v xml:space="preserve"> </v>
      </c>
      <c r="N7" s="29" t="str">
        <f t="shared" si="0"/>
        <v xml:space="preserve"> </v>
      </c>
      <c r="O7" s="126"/>
      <c r="P7" s="126"/>
      <c r="Q7" s="126"/>
      <c r="R7" s="142">
        <f t="shared" si="2"/>
        <v>18</v>
      </c>
      <c r="T7">
        <f t="shared" ref="T7:T17" si="5">IF(COUNT(D7:K7)&gt;0,SMALL(D7:K7,1),21)</f>
        <v>1</v>
      </c>
      <c r="U7">
        <f t="shared" ref="U7:U17" si="6">IF(COUNT(D7:K7)&gt;1,SMALL(D7:K7,2),21)</f>
        <v>21</v>
      </c>
      <c r="V7">
        <f t="shared" ref="V7:V17" si="7">IF(COUNT(D7:K7)&gt;2,SMALL(D7:K7,3),21)</f>
        <v>21</v>
      </c>
      <c r="W7" s="33">
        <v>18</v>
      </c>
      <c r="Y7" s="33">
        <f t="shared" ref="Y7:Y19" si="8">IF(COUNT(D7:K7)&gt;0,SMALL(D7:K7,1),21)</f>
        <v>1</v>
      </c>
      <c r="Z7" s="33">
        <f t="shared" ref="Z7:Z19" si="9">IF(COUNT(D7:K7)&gt;1,SMALL(D7:K7,2),21)</f>
        <v>21</v>
      </c>
      <c r="AA7" s="33">
        <f t="shared" ref="AA7:AA19" si="10">IF(COUNT(D7:K7)&gt;2,SMALL(D7:K7,3),21)</f>
        <v>21</v>
      </c>
      <c r="AB7" s="33">
        <f t="shared" ref="AB7:AB19" si="11">IF(COUNT(D7:K7)&gt;3,SMALL(D7:K7,4),21)</f>
        <v>21</v>
      </c>
      <c r="AC7" s="33">
        <f t="shared" ref="AC7:AC19" si="12">IF(COUNT(D7:K7)&gt;4,SMALL(D7:K7,5),21)</f>
        <v>21</v>
      </c>
      <c r="AD7">
        <f t="shared" ref="AD7:AD19" si="13">21*5-Y7-Z7-AA7-AB7-AC7-((5-COUNT(Y7:AC7))*21)</f>
        <v>20</v>
      </c>
    </row>
    <row r="8" spans="1:35" ht="13" customHeight="1" x14ac:dyDescent="0.15">
      <c r="A8" s="36"/>
      <c r="B8" s="154" t="s">
        <v>101</v>
      </c>
      <c r="C8" s="121" t="s">
        <v>100</v>
      </c>
      <c r="D8" s="12"/>
      <c r="E8" s="12"/>
      <c r="F8" s="12">
        <v>2</v>
      </c>
      <c r="G8" s="12"/>
      <c r="H8" s="12"/>
      <c r="I8" s="39"/>
      <c r="J8" s="12"/>
      <c r="K8" s="147"/>
      <c r="L8" s="36">
        <f t="shared" si="3"/>
        <v>2</v>
      </c>
      <c r="M8" s="29" t="str">
        <f t="shared" si="4"/>
        <v xml:space="preserve"> </v>
      </c>
      <c r="N8" s="29" t="str">
        <f t="shared" si="0"/>
        <v xml:space="preserve"> </v>
      </c>
      <c r="O8" s="12"/>
      <c r="P8" s="12"/>
      <c r="Q8" s="12"/>
      <c r="R8" s="36">
        <v>19</v>
      </c>
      <c r="T8" s="33">
        <f t="shared" si="5"/>
        <v>2</v>
      </c>
      <c r="U8" s="33">
        <f t="shared" si="6"/>
        <v>21</v>
      </c>
      <c r="V8" s="33">
        <f t="shared" si="7"/>
        <v>21</v>
      </c>
      <c r="W8" s="33">
        <v>17</v>
      </c>
      <c r="Y8" s="33">
        <f t="shared" si="8"/>
        <v>2</v>
      </c>
      <c r="Z8" s="33">
        <f t="shared" si="9"/>
        <v>21</v>
      </c>
      <c r="AA8" s="33">
        <f t="shared" si="10"/>
        <v>21</v>
      </c>
      <c r="AB8" s="33">
        <f t="shared" si="11"/>
        <v>21</v>
      </c>
      <c r="AC8" s="33">
        <f t="shared" si="12"/>
        <v>21</v>
      </c>
      <c r="AD8" s="33">
        <f t="shared" si="13"/>
        <v>19</v>
      </c>
    </row>
    <row r="9" spans="1:35" ht="13" customHeight="1" x14ac:dyDescent="0.15">
      <c r="A9" s="36"/>
      <c r="B9" s="154" t="s">
        <v>102</v>
      </c>
      <c r="C9" s="121" t="s">
        <v>103</v>
      </c>
      <c r="D9" s="12"/>
      <c r="E9" s="12"/>
      <c r="F9" s="12">
        <v>4</v>
      </c>
      <c r="G9" s="12"/>
      <c r="H9" s="12"/>
      <c r="I9" s="138"/>
      <c r="J9" s="12"/>
      <c r="K9" s="147"/>
      <c r="L9" s="36">
        <f t="shared" si="3"/>
        <v>4</v>
      </c>
      <c r="M9" s="29" t="str">
        <f t="shared" si="4"/>
        <v xml:space="preserve"> </v>
      </c>
      <c r="N9" s="29" t="str">
        <f t="shared" si="0"/>
        <v xml:space="preserve"> </v>
      </c>
      <c r="O9" s="12"/>
      <c r="P9" s="12"/>
      <c r="Q9" s="12"/>
      <c r="R9" s="36">
        <v>17</v>
      </c>
      <c r="T9" s="49">
        <f t="shared" si="5"/>
        <v>4</v>
      </c>
      <c r="U9" s="49">
        <f t="shared" si="6"/>
        <v>21</v>
      </c>
      <c r="V9" s="49">
        <f t="shared" si="7"/>
        <v>21</v>
      </c>
      <c r="W9" s="33">
        <v>16</v>
      </c>
      <c r="Y9" s="49">
        <f t="shared" si="8"/>
        <v>4</v>
      </c>
      <c r="Z9" s="49">
        <f t="shared" si="9"/>
        <v>21</v>
      </c>
      <c r="AA9" s="49">
        <f t="shared" si="10"/>
        <v>21</v>
      </c>
      <c r="AB9" s="49">
        <f t="shared" si="11"/>
        <v>21</v>
      </c>
      <c r="AC9" s="49">
        <f t="shared" si="12"/>
        <v>21</v>
      </c>
      <c r="AD9" s="49">
        <f t="shared" si="13"/>
        <v>17</v>
      </c>
    </row>
    <row r="10" spans="1:35" ht="13" customHeight="1" x14ac:dyDescent="0.15">
      <c r="A10" s="36"/>
      <c r="B10" s="154" t="s">
        <v>104</v>
      </c>
      <c r="C10" s="121" t="s">
        <v>10</v>
      </c>
      <c r="D10" s="12"/>
      <c r="E10" s="12"/>
      <c r="F10" s="12">
        <v>5</v>
      </c>
      <c r="G10" s="12"/>
      <c r="H10" s="12"/>
      <c r="I10" s="39"/>
      <c r="J10" s="12"/>
      <c r="K10" s="147"/>
      <c r="L10" s="36">
        <f t="shared" si="3"/>
        <v>5</v>
      </c>
      <c r="M10" s="29" t="str">
        <f t="shared" si="4"/>
        <v xml:space="preserve"> </v>
      </c>
      <c r="N10" s="29" t="str">
        <f t="shared" si="0"/>
        <v xml:space="preserve"> </v>
      </c>
      <c r="O10" s="12"/>
      <c r="P10" s="12"/>
      <c r="Q10" s="12"/>
      <c r="R10" s="36">
        <v>16</v>
      </c>
      <c r="T10">
        <f t="shared" si="5"/>
        <v>5</v>
      </c>
      <c r="U10">
        <f t="shared" si="6"/>
        <v>21</v>
      </c>
      <c r="V10">
        <f t="shared" si="7"/>
        <v>21</v>
      </c>
      <c r="W10" s="33">
        <v>15</v>
      </c>
      <c r="Y10" s="33">
        <f t="shared" si="8"/>
        <v>5</v>
      </c>
      <c r="Z10" s="33">
        <f t="shared" si="9"/>
        <v>21</v>
      </c>
      <c r="AA10" s="33">
        <f t="shared" si="10"/>
        <v>21</v>
      </c>
      <c r="AB10" s="33">
        <f t="shared" si="11"/>
        <v>21</v>
      </c>
      <c r="AC10" s="33">
        <f t="shared" si="12"/>
        <v>21</v>
      </c>
      <c r="AD10">
        <f t="shared" si="13"/>
        <v>16</v>
      </c>
    </row>
    <row r="11" spans="1:35" ht="13" customHeight="1" x14ac:dyDescent="0.15">
      <c r="A11" s="36" t="str">
        <f>IF(AD12&lt;1," ",AD12)</f>
        <v xml:space="preserve"> </v>
      </c>
      <c r="B11" s="154" t="s">
        <v>105</v>
      </c>
      <c r="C11" s="121" t="s">
        <v>106</v>
      </c>
      <c r="D11" s="12"/>
      <c r="E11" s="12"/>
      <c r="F11" s="12">
        <v>6</v>
      </c>
      <c r="G11" s="12"/>
      <c r="H11" s="12"/>
      <c r="I11" s="138"/>
      <c r="J11" s="12"/>
      <c r="K11" s="147"/>
      <c r="L11" s="36">
        <f t="shared" si="3"/>
        <v>6</v>
      </c>
      <c r="M11" s="29" t="str">
        <f t="shared" si="4"/>
        <v xml:space="preserve"> </v>
      </c>
      <c r="N11" s="29" t="str">
        <f t="shared" si="0"/>
        <v xml:space="preserve"> </v>
      </c>
      <c r="O11" s="12"/>
      <c r="P11" s="12"/>
      <c r="Q11" s="12"/>
      <c r="R11" s="36">
        <v>15</v>
      </c>
      <c r="T11" s="33">
        <f t="shared" si="5"/>
        <v>6</v>
      </c>
      <c r="U11" s="33">
        <f t="shared" si="6"/>
        <v>21</v>
      </c>
      <c r="V11" s="33">
        <f t="shared" si="7"/>
        <v>21</v>
      </c>
      <c r="W11" s="33">
        <v>14</v>
      </c>
      <c r="Y11" s="33">
        <f t="shared" si="8"/>
        <v>6</v>
      </c>
      <c r="Z11" s="33">
        <f t="shared" si="9"/>
        <v>21</v>
      </c>
      <c r="AA11" s="33">
        <f t="shared" si="10"/>
        <v>21</v>
      </c>
      <c r="AB11" s="33">
        <f t="shared" si="11"/>
        <v>21</v>
      </c>
      <c r="AC11" s="33">
        <f t="shared" si="12"/>
        <v>21</v>
      </c>
      <c r="AD11" s="33">
        <f t="shared" si="13"/>
        <v>15</v>
      </c>
    </row>
    <row r="12" spans="1:35" ht="13" customHeight="1" x14ac:dyDescent="0.15">
      <c r="A12" s="36" t="str">
        <f t="shared" ref="A12:A17" si="14">IF(AD13&lt;1," ",AD13)</f>
        <v xml:space="preserve"> </v>
      </c>
      <c r="B12" s="154"/>
      <c r="C12" s="121"/>
      <c r="D12" s="12"/>
      <c r="E12" s="12"/>
      <c r="F12" s="12"/>
      <c r="G12" s="12"/>
      <c r="H12" s="12"/>
      <c r="I12" s="39"/>
      <c r="J12" s="12"/>
      <c r="K12" s="147"/>
      <c r="L12" s="36" t="str">
        <f t="shared" ref="L12:L16" si="15">IF(T12&gt;20," ",T12)</f>
        <v xml:space="preserve"> </v>
      </c>
      <c r="M12" s="29" t="str">
        <f t="shared" si="0"/>
        <v xml:space="preserve"> </v>
      </c>
      <c r="N12" s="29" t="str">
        <f t="shared" si="0"/>
        <v xml:space="preserve"> </v>
      </c>
      <c r="O12" s="12"/>
      <c r="P12" s="12"/>
      <c r="Q12" s="12"/>
      <c r="R12" s="36"/>
      <c r="T12" s="49">
        <f t="shared" si="5"/>
        <v>21</v>
      </c>
      <c r="U12" s="49">
        <f t="shared" si="6"/>
        <v>21</v>
      </c>
      <c r="V12" s="49">
        <f t="shared" si="7"/>
        <v>21</v>
      </c>
      <c r="W12" s="33">
        <v>13</v>
      </c>
      <c r="Y12" s="49">
        <f t="shared" si="8"/>
        <v>21</v>
      </c>
      <c r="Z12" s="49">
        <f t="shared" si="9"/>
        <v>21</v>
      </c>
      <c r="AA12" s="49">
        <f t="shared" si="10"/>
        <v>21</v>
      </c>
      <c r="AB12" s="49">
        <f t="shared" si="11"/>
        <v>21</v>
      </c>
      <c r="AC12" s="49">
        <f t="shared" si="12"/>
        <v>21</v>
      </c>
      <c r="AD12" s="49">
        <f t="shared" si="13"/>
        <v>0</v>
      </c>
    </row>
    <row r="13" spans="1:35" ht="13" customHeight="1" x14ac:dyDescent="0.15">
      <c r="A13" s="36" t="str">
        <f t="shared" si="14"/>
        <v xml:space="preserve"> </v>
      </c>
      <c r="B13" s="154"/>
      <c r="C13" s="121"/>
      <c r="D13" s="12"/>
      <c r="E13" s="12"/>
      <c r="F13" s="12"/>
      <c r="G13" s="12"/>
      <c r="H13" s="12"/>
      <c r="I13" s="138"/>
      <c r="J13" s="12"/>
      <c r="K13" s="147"/>
      <c r="L13" s="36" t="str">
        <f t="shared" si="15"/>
        <v xml:space="preserve"> </v>
      </c>
      <c r="M13" s="29" t="str">
        <f t="shared" si="0"/>
        <v xml:space="preserve"> </v>
      </c>
      <c r="N13" s="29" t="str">
        <f t="shared" si="0"/>
        <v xml:space="preserve"> </v>
      </c>
      <c r="O13" s="12"/>
      <c r="P13" s="12"/>
      <c r="Q13" s="12"/>
      <c r="R13" s="36"/>
      <c r="T13">
        <f t="shared" si="5"/>
        <v>21</v>
      </c>
      <c r="U13">
        <f t="shared" si="6"/>
        <v>21</v>
      </c>
      <c r="V13">
        <f t="shared" si="7"/>
        <v>21</v>
      </c>
      <c r="W13" s="33">
        <v>12</v>
      </c>
      <c r="Y13" s="33">
        <f t="shared" si="8"/>
        <v>21</v>
      </c>
      <c r="Z13" s="33">
        <f t="shared" si="9"/>
        <v>21</v>
      </c>
      <c r="AA13" s="33">
        <f t="shared" si="10"/>
        <v>21</v>
      </c>
      <c r="AB13" s="33">
        <f t="shared" si="11"/>
        <v>21</v>
      </c>
      <c r="AC13" s="33">
        <f t="shared" si="12"/>
        <v>21</v>
      </c>
      <c r="AD13">
        <f t="shared" si="13"/>
        <v>0</v>
      </c>
    </row>
    <row r="14" spans="1:35" ht="13" customHeight="1" x14ac:dyDescent="0.15">
      <c r="A14" s="36" t="str">
        <f t="shared" si="14"/>
        <v xml:space="preserve"> </v>
      </c>
      <c r="B14" s="154"/>
      <c r="C14" s="121"/>
      <c r="D14" s="12"/>
      <c r="E14" s="12"/>
      <c r="F14" s="12"/>
      <c r="G14" s="12"/>
      <c r="H14" s="12"/>
      <c r="I14" s="39"/>
      <c r="J14" s="12"/>
      <c r="K14" s="147"/>
      <c r="L14" s="36" t="str">
        <f t="shared" si="15"/>
        <v xml:space="preserve"> </v>
      </c>
      <c r="M14" s="29" t="str">
        <f t="shared" si="0"/>
        <v xml:space="preserve"> </v>
      </c>
      <c r="N14" s="29" t="str">
        <f t="shared" si="0"/>
        <v xml:space="preserve"> </v>
      </c>
      <c r="O14" s="12"/>
      <c r="P14" s="12"/>
      <c r="Q14" s="12"/>
      <c r="R14" s="36"/>
      <c r="T14" s="33">
        <f t="shared" si="5"/>
        <v>21</v>
      </c>
      <c r="U14" s="33">
        <f t="shared" si="6"/>
        <v>21</v>
      </c>
      <c r="V14" s="33">
        <f t="shared" si="7"/>
        <v>21</v>
      </c>
      <c r="W14" s="33">
        <v>11</v>
      </c>
      <c r="Y14" s="33">
        <f t="shared" si="8"/>
        <v>21</v>
      </c>
      <c r="Z14" s="33">
        <f t="shared" si="9"/>
        <v>21</v>
      </c>
      <c r="AA14" s="33">
        <f t="shared" si="10"/>
        <v>21</v>
      </c>
      <c r="AB14" s="33">
        <f t="shared" si="11"/>
        <v>21</v>
      </c>
      <c r="AC14" s="33">
        <f t="shared" si="12"/>
        <v>21</v>
      </c>
      <c r="AD14" s="33">
        <f t="shared" si="13"/>
        <v>0</v>
      </c>
    </row>
    <row r="15" spans="1:35" ht="13" customHeight="1" x14ac:dyDescent="0.15">
      <c r="A15" s="36" t="str">
        <f t="shared" si="14"/>
        <v xml:space="preserve"> </v>
      </c>
      <c r="B15" s="121"/>
      <c r="C15" s="121"/>
      <c r="D15" s="12"/>
      <c r="E15" s="12"/>
      <c r="F15" s="12"/>
      <c r="G15" s="12"/>
      <c r="H15" s="12"/>
      <c r="I15" s="138"/>
      <c r="J15" s="12"/>
      <c r="K15" s="147"/>
      <c r="L15" s="36" t="str">
        <f t="shared" si="15"/>
        <v xml:space="preserve"> </v>
      </c>
      <c r="M15" s="29" t="str">
        <f t="shared" si="0"/>
        <v xml:space="preserve"> </v>
      </c>
      <c r="N15" s="29" t="str">
        <f t="shared" si="0"/>
        <v xml:space="preserve"> </v>
      </c>
      <c r="O15" s="12"/>
      <c r="P15" s="12"/>
      <c r="Q15" s="12"/>
      <c r="R15" s="36"/>
      <c r="T15" s="49">
        <f t="shared" si="5"/>
        <v>21</v>
      </c>
      <c r="U15" s="49">
        <f t="shared" si="6"/>
        <v>21</v>
      </c>
      <c r="V15" s="49">
        <f t="shared" si="7"/>
        <v>21</v>
      </c>
      <c r="W15" s="33">
        <v>10</v>
      </c>
      <c r="Y15" s="49">
        <f t="shared" si="8"/>
        <v>21</v>
      </c>
      <c r="Z15" s="49">
        <f t="shared" si="9"/>
        <v>21</v>
      </c>
      <c r="AA15" s="49">
        <f t="shared" si="10"/>
        <v>21</v>
      </c>
      <c r="AB15" s="49">
        <f t="shared" si="11"/>
        <v>21</v>
      </c>
      <c r="AC15" s="49">
        <f t="shared" si="12"/>
        <v>21</v>
      </c>
      <c r="AD15" s="49">
        <f t="shared" si="13"/>
        <v>0</v>
      </c>
    </row>
    <row r="16" spans="1:35" ht="13" customHeight="1" x14ac:dyDescent="0.15">
      <c r="A16" s="36" t="str">
        <f t="shared" si="14"/>
        <v xml:space="preserve"> </v>
      </c>
      <c r="B16" s="121"/>
      <c r="C16" s="121"/>
      <c r="D16" s="12"/>
      <c r="E16" s="12"/>
      <c r="F16" s="12"/>
      <c r="G16" s="12"/>
      <c r="H16" s="12"/>
      <c r="I16" s="39"/>
      <c r="J16" s="12"/>
      <c r="K16" s="147"/>
      <c r="L16" s="36" t="str">
        <f t="shared" si="15"/>
        <v xml:space="preserve"> </v>
      </c>
      <c r="M16" s="29" t="str">
        <f t="shared" si="0"/>
        <v xml:space="preserve"> </v>
      </c>
      <c r="N16" s="29" t="str">
        <f t="shared" si="0"/>
        <v xml:space="preserve"> </v>
      </c>
      <c r="O16" s="12"/>
      <c r="P16" s="12"/>
      <c r="Q16" s="12"/>
      <c r="R16" s="36"/>
      <c r="T16">
        <f t="shared" si="5"/>
        <v>21</v>
      </c>
      <c r="U16">
        <f t="shared" si="6"/>
        <v>21</v>
      </c>
      <c r="V16">
        <f t="shared" si="7"/>
        <v>21</v>
      </c>
      <c r="W16" s="33">
        <v>9</v>
      </c>
      <c r="Y16" s="33">
        <f t="shared" si="8"/>
        <v>21</v>
      </c>
      <c r="Z16" s="33">
        <f t="shared" si="9"/>
        <v>21</v>
      </c>
      <c r="AA16" s="33">
        <f t="shared" si="10"/>
        <v>21</v>
      </c>
      <c r="AB16" s="33">
        <f t="shared" si="11"/>
        <v>21</v>
      </c>
      <c r="AC16" s="33">
        <f t="shared" si="12"/>
        <v>21</v>
      </c>
      <c r="AD16">
        <f t="shared" si="13"/>
        <v>0</v>
      </c>
    </row>
    <row r="17" spans="1:30" ht="13" customHeight="1" thickBot="1" x14ac:dyDescent="0.2">
      <c r="A17" s="36" t="str">
        <f t="shared" si="14"/>
        <v xml:space="preserve"> </v>
      </c>
      <c r="B17" s="121"/>
      <c r="C17" s="121"/>
      <c r="D17" s="12"/>
      <c r="E17" s="12"/>
      <c r="F17" s="12"/>
      <c r="G17" s="12"/>
      <c r="H17" s="12"/>
      <c r="I17" s="20"/>
      <c r="J17" s="12"/>
      <c r="K17" s="147"/>
      <c r="L17" s="15"/>
      <c r="M17" s="75" t="str">
        <f t="shared" si="0"/>
        <v xml:space="preserve"> </v>
      </c>
      <c r="N17" s="15"/>
      <c r="O17" s="15"/>
      <c r="P17" s="15"/>
      <c r="Q17" s="15"/>
      <c r="R17" s="75"/>
      <c r="T17" s="33">
        <f t="shared" si="5"/>
        <v>21</v>
      </c>
      <c r="U17" s="33">
        <f t="shared" si="6"/>
        <v>21</v>
      </c>
      <c r="V17" s="33">
        <f t="shared" si="7"/>
        <v>21</v>
      </c>
      <c r="W17" s="33">
        <v>8</v>
      </c>
      <c r="Y17" s="33">
        <f t="shared" si="8"/>
        <v>21</v>
      </c>
      <c r="Z17" s="33">
        <f t="shared" si="9"/>
        <v>21</v>
      </c>
      <c r="AA17" s="33">
        <f t="shared" si="10"/>
        <v>21</v>
      </c>
      <c r="AB17" s="33">
        <f t="shared" si="11"/>
        <v>21</v>
      </c>
      <c r="AC17" s="33">
        <f t="shared" si="12"/>
        <v>21</v>
      </c>
      <c r="AD17" s="33">
        <f t="shared" si="13"/>
        <v>0</v>
      </c>
    </row>
    <row r="18" spans="1:30" ht="13" customHeight="1" x14ac:dyDescent="0.15">
      <c r="W18" s="33">
        <v>7</v>
      </c>
      <c r="Y18" s="49">
        <f t="shared" si="8"/>
        <v>21</v>
      </c>
      <c r="Z18" s="49">
        <f t="shared" si="9"/>
        <v>21</v>
      </c>
      <c r="AA18" s="49">
        <f t="shared" si="10"/>
        <v>21</v>
      </c>
      <c r="AB18" s="49">
        <f t="shared" si="11"/>
        <v>21</v>
      </c>
      <c r="AC18" s="49">
        <f t="shared" si="12"/>
        <v>21</v>
      </c>
      <c r="AD18" s="49">
        <f t="shared" si="13"/>
        <v>0</v>
      </c>
    </row>
    <row r="19" spans="1:30" ht="13" customHeight="1" x14ac:dyDescent="0.15">
      <c r="W19" s="33">
        <v>6</v>
      </c>
      <c r="Y19" s="33">
        <f t="shared" si="8"/>
        <v>21</v>
      </c>
      <c r="Z19" s="33">
        <f t="shared" si="9"/>
        <v>21</v>
      </c>
      <c r="AA19" s="33">
        <f t="shared" si="10"/>
        <v>21</v>
      </c>
      <c r="AB19" s="33">
        <f t="shared" si="11"/>
        <v>21</v>
      </c>
      <c r="AC19" s="33">
        <f t="shared" si="12"/>
        <v>21</v>
      </c>
      <c r="AD19">
        <f t="shared" si="13"/>
        <v>0</v>
      </c>
    </row>
    <row r="20" spans="1:30" ht="13" customHeight="1" x14ac:dyDescent="0.15">
      <c r="W20" s="33">
        <v>5</v>
      </c>
    </row>
    <row r="21" spans="1:30" ht="13" customHeight="1" x14ac:dyDescent="0.15">
      <c r="W21" s="33">
        <v>4</v>
      </c>
    </row>
    <row r="22" spans="1:30" ht="13" customHeight="1" x14ac:dyDescent="0.15">
      <c r="W22" s="33">
        <v>3</v>
      </c>
    </row>
    <row r="23" spans="1:30" ht="13" customHeight="1" x14ac:dyDescent="0.15">
      <c r="W23" s="33">
        <v>2</v>
      </c>
    </row>
    <row r="24" spans="1:30" ht="13" customHeight="1" x14ac:dyDescent="0.15">
      <c r="W24" s="33">
        <v>1</v>
      </c>
    </row>
    <row r="25" spans="1:30" ht="13" customHeight="1" x14ac:dyDescent="0.15"/>
    <row r="26" spans="1:30" ht="13" customHeight="1" x14ac:dyDescent="0.15"/>
    <row r="27" spans="1:30" ht="13" customHeight="1" x14ac:dyDescent="0.15"/>
    <row r="28" spans="1:30" ht="13" customHeight="1" x14ac:dyDescent="0.15"/>
    <row r="29" spans="1:30" ht="13" customHeight="1" x14ac:dyDescent="0.15"/>
    <row r="30" spans="1:30" ht="13" customHeight="1" x14ac:dyDescent="0.15"/>
    <row r="31" spans="1:30" ht="13" customHeight="1" x14ac:dyDescent="0.15"/>
    <row r="32" spans="1:30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240" ht="14" thickBot="1" x14ac:dyDescent="0.2"/>
    <row r="241" spans="11:11" x14ac:dyDescent="0.15">
      <c r="K241" s="41"/>
    </row>
    <row r="242" spans="11:11" x14ac:dyDescent="0.15">
      <c r="K242" s="35"/>
    </row>
    <row r="243" spans="11:11" x14ac:dyDescent="0.15">
      <c r="K243" s="35"/>
    </row>
    <row r="244" spans="11:11" x14ac:dyDescent="0.15">
      <c r="K244" s="35"/>
    </row>
    <row r="245" spans="11:11" x14ac:dyDescent="0.15">
      <c r="K245" s="35"/>
    </row>
    <row r="246" spans="11:11" x14ac:dyDescent="0.15">
      <c r="K246" s="35"/>
    </row>
    <row r="247" spans="11:11" x14ac:dyDescent="0.15">
      <c r="K247" s="35"/>
    </row>
  </sheetData>
  <sortState xmlns:xlrd2="http://schemas.microsoft.com/office/spreadsheetml/2017/richdata2" ref="A5:AH6">
    <sortCondition ref="AH5:AH6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I40"/>
  <sheetViews>
    <sheetView workbookViewId="0">
      <selection activeCell="B18" sqref="B5:B18"/>
    </sheetView>
  </sheetViews>
  <sheetFormatPr baseColWidth="10" defaultRowHeight="13" x14ac:dyDescent="0.15"/>
  <cols>
    <col min="1" max="1" width="7" customWidth="1"/>
    <col min="2" max="2" width="25.3984375" customWidth="1"/>
    <col min="3" max="3" width="22.796875" customWidth="1"/>
    <col min="4" max="6" width="13.3984375" customWidth="1"/>
    <col min="7" max="7" width="15.796875" customWidth="1"/>
    <col min="8" max="8" width="16.796875" customWidth="1"/>
    <col min="9" max="9" width="17.3984375" customWidth="1"/>
    <col min="10" max="10" width="3.19921875" hidden="1" customWidth="1"/>
    <col min="11" max="11" width="3.3984375" hidden="1" customWidth="1"/>
    <col min="12" max="17" width="3.3984375" customWidth="1"/>
    <col min="18" max="18" width="5.59765625" customWidth="1"/>
    <col min="19" max="19" width="25.59765625" style="28" hidden="1" customWidth="1"/>
    <col min="20" max="20" width="0.19921875" customWidth="1"/>
    <col min="21" max="21" width="0.19921875" hidden="1" customWidth="1"/>
    <col min="22" max="22" width="26.796875" hidden="1" customWidth="1"/>
    <col min="23" max="23" width="17.3984375" hidden="1" customWidth="1"/>
    <col min="24" max="24" width="0.3984375" customWidth="1"/>
    <col min="25" max="25" width="0.19921875" customWidth="1"/>
    <col min="26" max="26" width="26" hidden="1" customWidth="1"/>
    <col min="27" max="27" width="29.19921875" hidden="1" customWidth="1"/>
    <col min="28" max="28" width="22.59765625" hidden="1" customWidth="1"/>
    <col min="29" max="30" width="0.19921875" customWidth="1"/>
  </cols>
  <sheetData>
    <row r="1" spans="1:35" s="33" customFormat="1" ht="25" customHeight="1" thickBot="1" x14ac:dyDescent="0.35">
      <c r="A1" s="149" t="s">
        <v>93</v>
      </c>
      <c r="B1" s="150"/>
      <c r="C1" s="150"/>
      <c r="D1" s="150"/>
      <c r="E1" s="150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51"/>
      <c r="AG2" s="151"/>
      <c r="AH2" s="151"/>
      <c r="AI2" s="151"/>
    </row>
    <row r="3" spans="1:35" s="33" customFormat="1" ht="16" customHeight="1" x14ac:dyDescent="0.15">
      <c r="A3" s="41"/>
      <c r="B3" s="56"/>
      <c r="C3" s="72"/>
      <c r="D3" s="79" t="s">
        <v>84</v>
      </c>
      <c r="E3" s="79" t="s">
        <v>85</v>
      </c>
      <c r="F3" s="79" t="s">
        <v>86</v>
      </c>
      <c r="G3" s="79" t="s">
        <v>87</v>
      </c>
      <c r="H3" s="79" t="s">
        <v>88</v>
      </c>
      <c r="I3" s="116" t="s">
        <v>89</v>
      </c>
      <c r="J3" s="69"/>
      <c r="K3" s="77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73" t="s">
        <v>2</v>
      </c>
      <c r="D4" s="26">
        <v>45277</v>
      </c>
      <c r="E4" s="26">
        <v>45312</v>
      </c>
      <c r="F4" s="26">
        <v>45641</v>
      </c>
      <c r="G4" s="26">
        <v>45655</v>
      </c>
      <c r="H4" s="26">
        <v>45296</v>
      </c>
      <c r="I4" s="117">
        <v>45310</v>
      </c>
      <c r="J4" s="62"/>
      <c r="K4" s="74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52" t="s">
        <v>61</v>
      </c>
      <c r="C5" s="29" t="s">
        <v>42</v>
      </c>
      <c r="D5" s="30">
        <v>1</v>
      </c>
      <c r="E5" s="29">
        <v>2</v>
      </c>
      <c r="F5" s="30">
        <v>5</v>
      </c>
      <c r="G5" s="29"/>
      <c r="H5" s="31"/>
      <c r="I5" s="91"/>
      <c r="J5" s="31"/>
      <c r="K5" s="91"/>
      <c r="L5" s="29">
        <f t="shared" ref="L5:N10" si="0">IF(T5&gt;20," ",T5)</f>
        <v>1</v>
      </c>
      <c r="M5" s="29">
        <f t="shared" si="0"/>
        <v>2</v>
      </c>
      <c r="N5" s="29">
        <f t="shared" si="0"/>
        <v>5</v>
      </c>
      <c r="O5" s="120"/>
      <c r="P5" s="120"/>
      <c r="Q5" s="120"/>
      <c r="R5" s="32">
        <f>IF(W5&lt;1," ",W5)</f>
        <v>55</v>
      </c>
      <c r="S5" s="34"/>
      <c r="T5" s="33">
        <f t="shared" ref="T5:T15" si="1">IF(COUNT(D5:K5)&gt;0,SMALL(D5:K5,1),21)</f>
        <v>1</v>
      </c>
      <c r="U5" s="33">
        <f t="shared" ref="U5:U15" si="2">IF(COUNT(D5:K5)&gt;1,SMALL(D5:K5,2),21)</f>
        <v>2</v>
      </c>
      <c r="V5" s="33">
        <f t="shared" ref="V5:V15" si="3">IF(COUNT(D5:K5)&gt;2,SMALL(D5:K5,3),21)</f>
        <v>5</v>
      </c>
      <c r="W5" s="33">
        <f t="shared" ref="W5:W15" si="4">21*3-T5-U5-V5-((3-COUNT(T5:V5))*21)</f>
        <v>55</v>
      </c>
      <c r="X5" s="33"/>
      <c r="Y5" s="33">
        <f t="shared" ref="Y5:Y16" si="5">IF(COUNT(D5:K5)&gt;0,SMALL(D5:K5,1),21)</f>
        <v>1</v>
      </c>
      <c r="Z5" s="33">
        <f t="shared" ref="Z5:Z16" si="6">IF(COUNT(D5:K5)&gt;1,SMALL(D5:K5,2),21)</f>
        <v>2</v>
      </c>
      <c r="AA5" s="33">
        <f t="shared" ref="AA5:AA16" si="7">IF(COUNT(D5:K5)&gt;2,SMALL(D5:K5,3),21)</f>
        <v>5</v>
      </c>
      <c r="AB5" s="33">
        <f t="shared" ref="AB5:AB16" si="8">IF(COUNT(D5:K5)&gt;3,SMALL(D5:K5,4),21)</f>
        <v>21</v>
      </c>
      <c r="AC5" s="33">
        <f t="shared" ref="AC5:AC16" si="9">IF(COUNT(D5:K5)&gt;4,SMALL(D5:K5,5),21)</f>
        <v>21</v>
      </c>
      <c r="AD5" s="33">
        <f t="shared" ref="AD5:AD15" si="10">21*5-Y5-Z5-AA5-AB5-AC5-((5-COUNT(Y5:AC5))*21)</f>
        <v>55</v>
      </c>
      <c r="AE5" s="33"/>
      <c r="AF5" s="33"/>
      <c r="AG5" s="33"/>
      <c r="AI5"/>
    </row>
    <row r="6" spans="1:35" s="49" customFormat="1" ht="13" customHeight="1" x14ac:dyDescent="0.15">
      <c r="A6" s="35"/>
      <c r="B6" s="157" t="s">
        <v>55</v>
      </c>
      <c r="C6" s="36" t="s">
        <v>11</v>
      </c>
      <c r="D6" s="30">
        <v>5</v>
      </c>
      <c r="E6" s="29">
        <v>1</v>
      </c>
      <c r="F6" s="30">
        <v>3</v>
      </c>
      <c r="G6" s="29"/>
      <c r="H6" s="31"/>
      <c r="I6" s="91"/>
      <c r="J6" s="31"/>
      <c r="K6" s="91"/>
      <c r="L6" s="29">
        <f t="shared" si="0"/>
        <v>1</v>
      </c>
      <c r="M6" s="29">
        <f t="shared" si="0"/>
        <v>3</v>
      </c>
      <c r="N6" s="29">
        <f t="shared" si="0"/>
        <v>5</v>
      </c>
      <c r="O6" s="120"/>
      <c r="P6" s="120"/>
      <c r="Q6" s="120"/>
      <c r="R6" s="32">
        <f t="shared" ref="R6:R15" si="11">IF(W6&lt;1," ",W6)</f>
        <v>54</v>
      </c>
      <c r="S6" s="34"/>
      <c r="T6" s="33">
        <f t="shared" si="1"/>
        <v>1</v>
      </c>
      <c r="U6" s="33">
        <f t="shared" si="2"/>
        <v>3</v>
      </c>
      <c r="V6" s="33">
        <f t="shared" si="3"/>
        <v>5</v>
      </c>
      <c r="W6" s="33">
        <f t="shared" si="4"/>
        <v>54</v>
      </c>
      <c r="X6" s="33"/>
      <c r="Y6" s="33">
        <f t="shared" si="5"/>
        <v>1</v>
      </c>
      <c r="Z6" s="33">
        <f t="shared" si="6"/>
        <v>3</v>
      </c>
      <c r="AA6" s="33">
        <f t="shared" si="7"/>
        <v>5</v>
      </c>
      <c r="AB6" s="33">
        <f t="shared" si="8"/>
        <v>21</v>
      </c>
      <c r="AC6" s="33">
        <f t="shared" si="9"/>
        <v>21</v>
      </c>
      <c r="AD6" s="33">
        <f t="shared" si="10"/>
        <v>54</v>
      </c>
      <c r="AE6" s="33"/>
      <c r="AF6" s="33"/>
      <c r="AG6" s="33"/>
      <c r="AI6" s="33"/>
    </row>
    <row r="7" spans="1:35" s="49" customFormat="1" ht="13" customHeight="1" x14ac:dyDescent="0.15">
      <c r="A7" s="35"/>
      <c r="B7" s="157" t="s">
        <v>122</v>
      </c>
      <c r="C7" s="36" t="s">
        <v>123</v>
      </c>
      <c r="D7" s="30"/>
      <c r="E7" s="29"/>
      <c r="F7" s="30">
        <v>1</v>
      </c>
      <c r="G7" s="29"/>
      <c r="H7" s="31"/>
      <c r="I7" s="91"/>
      <c r="J7" s="31"/>
      <c r="K7" s="91"/>
      <c r="L7" s="29">
        <f t="shared" si="0"/>
        <v>1</v>
      </c>
      <c r="M7" s="29" t="str">
        <f t="shared" si="0"/>
        <v xml:space="preserve"> </v>
      </c>
      <c r="N7" s="29" t="str">
        <f t="shared" si="0"/>
        <v xml:space="preserve"> </v>
      </c>
      <c r="O7" s="120"/>
      <c r="P7" s="120"/>
      <c r="Q7" s="120"/>
      <c r="R7" s="32">
        <f t="shared" si="11"/>
        <v>20</v>
      </c>
      <c r="S7" s="34"/>
      <c r="T7" s="33">
        <f t="shared" si="1"/>
        <v>1</v>
      </c>
      <c r="U7" s="33">
        <f t="shared" si="2"/>
        <v>21</v>
      </c>
      <c r="V7" s="33">
        <f t="shared" si="3"/>
        <v>21</v>
      </c>
      <c r="W7" s="33">
        <f t="shared" si="4"/>
        <v>20</v>
      </c>
      <c r="X7" s="33"/>
      <c r="Y7" s="33">
        <f t="shared" si="5"/>
        <v>1</v>
      </c>
      <c r="Z7" s="33">
        <f t="shared" si="6"/>
        <v>21</v>
      </c>
      <c r="AA7" s="33">
        <f t="shared" si="7"/>
        <v>21</v>
      </c>
      <c r="AB7" s="33">
        <f t="shared" si="8"/>
        <v>21</v>
      </c>
      <c r="AC7" s="33">
        <f t="shared" si="9"/>
        <v>21</v>
      </c>
      <c r="AD7" s="33">
        <f t="shared" si="10"/>
        <v>20</v>
      </c>
      <c r="AE7" s="33"/>
      <c r="AF7" s="33"/>
      <c r="AG7" s="33"/>
    </row>
    <row r="8" spans="1:35" s="49" customFormat="1" ht="13" customHeight="1" x14ac:dyDescent="0.15">
      <c r="A8" s="35"/>
      <c r="B8" s="157" t="s">
        <v>72</v>
      </c>
      <c r="C8" s="36" t="s">
        <v>42</v>
      </c>
      <c r="D8" s="37">
        <v>3</v>
      </c>
      <c r="E8" s="36">
        <v>3</v>
      </c>
      <c r="F8" s="37"/>
      <c r="G8" s="36"/>
      <c r="H8" s="38"/>
      <c r="I8" s="39"/>
      <c r="J8" s="38"/>
      <c r="K8" s="39"/>
      <c r="L8" s="29">
        <f t="shared" si="0"/>
        <v>3</v>
      </c>
      <c r="M8" s="29">
        <f t="shared" si="0"/>
        <v>3</v>
      </c>
      <c r="N8" s="29" t="str">
        <f t="shared" si="0"/>
        <v xml:space="preserve"> </v>
      </c>
      <c r="O8" s="120"/>
      <c r="P8" s="120"/>
      <c r="Q8" s="120"/>
      <c r="R8" s="32">
        <f t="shared" si="11"/>
        <v>36</v>
      </c>
      <c r="S8" s="34"/>
      <c r="T8" s="33">
        <f t="shared" si="1"/>
        <v>3</v>
      </c>
      <c r="U8" s="33">
        <f t="shared" si="2"/>
        <v>3</v>
      </c>
      <c r="V8" s="33">
        <f t="shared" si="3"/>
        <v>21</v>
      </c>
      <c r="W8" s="33">
        <f t="shared" si="4"/>
        <v>36</v>
      </c>
      <c r="X8" s="33"/>
      <c r="Y8" s="33">
        <f t="shared" si="5"/>
        <v>3</v>
      </c>
      <c r="Z8" s="33">
        <f t="shared" si="6"/>
        <v>3</v>
      </c>
      <c r="AA8" s="33">
        <f t="shared" si="7"/>
        <v>21</v>
      </c>
      <c r="AB8" s="33">
        <f t="shared" si="8"/>
        <v>21</v>
      </c>
      <c r="AC8" s="33">
        <f t="shared" si="9"/>
        <v>21</v>
      </c>
      <c r="AD8" s="33">
        <f t="shared" si="10"/>
        <v>36</v>
      </c>
      <c r="AE8" s="33"/>
      <c r="AF8" s="33"/>
      <c r="AG8" s="33"/>
    </row>
    <row r="9" spans="1:35" s="49" customFormat="1" ht="13" customHeight="1" x14ac:dyDescent="0.15">
      <c r="A9" s="35"/>
      <c r="B9" s="157" t="s">
        <v>62</v>
      </c>
      <c r="C9" s="36" t="s">
        <v>40</v>
      </c>
      <c r="D9" s="37">
        <v>2</v>
      </c>
      <c r="E9" s="36">
        <v>5</v>
      </c>
      <c r="F9" s="37">
        <v>5</v>
      </c>
      <c r="G9" s="36"/>
      <c r="H9" s="38"/>
      <c r="I9" s="39"/>
      <c r="J9" s="38"/>
      <c r="K9" s="39"/>
      <c r="L9" s="29">
        <f t="shared" si="0"/>
        <v>2</v>
      </c>
      <c r="M9" s="29">
        <f t="shared" si="0"/>
        <v>5</v>
      </c>
      <c r="N9" s="29">
        <f t="shared" si="0"/>
        <v>5</v>
      </c>
      <c r="O9" s="120"/>
      <c r="P9" s="120"/>
      <c r="Q9" s="120"/>
      <c r="R9" s="32">
        <f t="shared" si="11"/>
        <v>51</v>
      </c>
      <c r="S9" s="34"/>
      <c r="T9" s="33">
        <f t="shared" si="1"/>
        <v>2</v>
      </c>
      <c r="U9" s="33">
        <f t="shared" si="2"/>
        <v>5</v>
      </c>
      <c r="V9" s="33">
        <f t="shared" si="3"/>
        <v>5</v>
      </c>
      <c r="W9" s="33">
        <f t="shared" si="4"/>
        <v>51</v>
      </c>
      <c r="X9" s="33"/>
      <c r="Y9" s="33">
        <f t="shared" si="5"/>
        <v>2</v>
      </c>
      <c r="Z9" s="33">
        <f t="shared" si="6"/>
        <v>5</v>
      </c>
      <c r="AA9" s="33">
        <f t="shared" si="7"/>
        <v>5</v>
      </c>
      <c r="AB9" s="33">
        <f t="shared" si="8"/>
        <v>21</v>
      </c>
      <c r="AC9" s="33">
        <f t="shared" si="9"/>
        <v>21</v>
      </c>
      <c r="AD9" s="33">
        <f t="shared" si="10"/>
        <v>51</v>
      </c>
      <c r="AE9" s="33"/>
      <c r="AF9" s="33"/>
      <c r="AG9" s="33"/>
      <c r="AI9"/>
    </row>
    <row r="10" spans="1:35" s="33" customFormat="1" ht="13" customHeight="1" x14ac:dyDescent="0.15">
      <c r="A10" s="35"/>
      <c r="B10" s="157" t="s">
        <v>81</v>
      </c>
      <c r="C10" s="36" t="s">
        <v>39</v>
      </c>
      <c r="D10" s="37"/>
      <c r="E10" s="36">
        <v>6</v>
      </c>
      <c r="F10" s="37"/>
      <c r="G10" s="36"/>
      <c r="H10" s="38"/>
      <c r="I10" s="39"/>
      <c r="J10" s="38"/>
      <c r="K10" s="39"/>
      <c r="L10" s="29">
        <f t="shared" si="0"/>
        <v>6</v>
      </c>
      <c r="M10" s="29" t="str">
        <f t="shared" si="0"/>
        <v xml:space="preserve"> </v>
      </c>
      <c r="N10" s="29" t="str">
        <f t="shared" si="0"/>
        <v xml:space="preserve"> </v>
      </c>
      <c r="O10" s="120"/>
      <c r="P10" s="120"/>
      <c r="Q10" s="120"/>
      <c r="R10" s="32">
        <f t="shared" si="11"/>
        <v>15</v>
      </c>
      <c r="S10" s="34"/>
      <c r="T10" s="33">
        <f t="shared" si="1"/>
        <v>6</v>
      </c>
      <c r="U10" s="33">
        <f t="shared" si="2"/>
        <v>21</v>
      </c>
      <c r="V10" s="33">
        <f t="shared" si="3"/>
        <v>21</v>
      </c>
      <c r="W10" s="33">
        <f t="shared" si="4"/>
        <v>15</v>
      </c>
      <c r="Y10" s="33">
        <f t="shared" si="5"/>
        <v>6</v>
      </c>
      <c r="Z10" s="33">
        <f t="shared" si="6"/>
        <v>21</v>
      </c>
      <c r="AA10" s="33">
        <f t="shared" si="7"/>
        <v>21</v>
      </c>
      <c r="AB10" s="33">
        <f t="shared" si="8"/>
        <v>21</v>
      </c>
      <c r="AC10" s="33">
        <f t="shared" si="9"/>
        <v>21</v>
      </c>
      <c r="AD10" s="33">
        <f t="shared" si="10"/>
        <v>15</v>
      </c>
      <c r="AH10" s="49"/>
      <c r="AI10"/>
    </row>
    <row r="11" spans="1:35" s="33" customFormat="1" ht="13" customHeight="1" x14ac:dyDescent="0.15">
      <c r="A11" s="135"/>
      <c r="B11" s="154" t="s">
        <v>125</v>
      </c>
      <c r="C11" s="121" t="s">
        <v>100</v>
      </c>
      <c r="D11" s="143"/>
      <c r="E11" s="142"/>
      <c r="F11" s="143">
        <v>4</v>
      </c>
      <c r="G11" s="142"/>
      <c r="H11" s="141"/>
      <c r="I11" s="144"/>
      <c r="J11" s="38"/>
      <c r="K11" s="39"/>
      <c r="L11" s="29">
        <f t="shared" ref="L11:L15" si="12">IF(T11&gt;20," ",T11)</f>
        <v>4</v>
      </c>
      <c r="M11" s="29" t="str">
        <f t="shared" ref="M11:M15" si="13">IF(U11&gt;20," ",U11)</f>
        <v xml:space="preserve"> </v>
      </c>
      <c r="N11" s="29" t="str">
        <f t="shared" ref="N11:N15" si="14">IF(V11&gt;20," ",V11)</f>
        <v xml:space="preserve"> </v>
      </c>
      <c r="O11" s="120"/>
      <c r="P11" s="120"/>
      <c r="Q11" s="120"/>
      <c r="R11" s="32">
        <f t="shared" si="11"/>
        <v>17</v>
      </c>
      <c r="S11" s="34"/>
      <c r="T11" s="33">
        <f t="shared" si="1"/>
        <v>4</v>
      </c>
      <c r="U11" s="33">
        <f t="shared" si="2"/>
        <v>21</v>
      </c>
      <c r="V11" s="33">
        <f t="shared" si="3"/>
        <v>21</v>
      </c>
      <c r="W11" s="33">
        <f t="shared" si="4"/>
        <v>17</v>
      </c>
      <c r="Y11" s="33">
        <f t="shared" si="5"/>
        <v>4</v>
      </c>
      <c r="Z11" s="33">
        <f t="shared" si="6"/>
        <v>21</v>
      </c>
      <c r="AA11" s="33">
        <f t="shared" si="7"/>
        <v>21</v>
      </c>
      <c r="AB11" s="33">
        <f t="shared" si="8"/>
        <v>21</v>
      </c>
      <c r="AC11" s="33">
        <f t="shared" si="9"/>
        <v>21</v>
      </c>
      <c r="AD11" s="33">
        <f t="shared" si="10"/>
        <v>17</v>
      </c>
      <c r="AH11" s="49"/>
      <c r="AI11"/>
    </row>
    <row r="12" spans="1:35" s="33" customFormat="1" ht="13" customHeight="1" x14ac:dyDescent="0.15">
      <c r="A12" s="135"/>
      <c r="B12" s="154" t="s">
        <v>126</v>
      </c>
      <c r="C12" s="121" t="s">
        <v>106</v>
      </c>
      <c r="D12" s="143"/>
      <c r="E12" s="142"/>
      <c r="F12" s="143">
        <v>6</v>
      </c>
      <c r="G12" s="142"/>
      <c r="H12" s="141"/>
      <c r="I12" s="144"/>
      <c r="J12" s="38"/>
      <c r="K12" s="39"/>
      <c r="L12" s="29">
        <f t="shared" si="12"/>
        <v>6</v>
      </c>
      <c r="M12" s="29" t="str">
        <f t="shared" si="13"/>
        <v xml:space="preserve"> </v>
      </c>
      <c r="N12" s="29" t="str">
        <f t="shared" si="14"/>
        <v xml:space="preserve"> </v>
      </c>
      <c r="O12" s="120"/>
      <c r="P12" s="120"/>
      <c r="Q12" s="120"/>
      <c r="R12" s="32">
        <f t="shared" si="11"/>
        <v>15</v>
      </c>
      <c r="S12" s="34"/>
      <c r="T12" s="33">
        <f t="shared" si="1"/>
        <v>6</v>
      </c>
      <c r="U12" s="33">
        <f t="shared" si="2"/>
        <v>21</v>
      </c>
      <c r="V12" s="33">
        <f t="shared" si="3"/>
        <v>21</v>
      </c>
      <c r="W12" s="33">
        <f t="shared" si="4"/>
        <v>15</v>
      </c>
      <c r="Y12" s="33">
        <f t="shared" si="5"/>
        <v>6</v>
      </c>
      <c r="Z12" s="33">
        <f t="shared" si="6"/>
        <v>21</v>
      </c>
      <c r="AA12" s="33">
        <f t="shared" si="7"/>
        <v>21</v>
      </c>
      <c r="AB12" s="33">
        <f t="shared" si="8"/>
        <v>21</v>
      </c>
      <c r="AC12" s="33">
        <f t="shared" si="9"/>
        <v>21</v>
      </c>
      <c r="AD12" s="33">
        <f t="shared" si="10"/>
        <v>15</v>
      </c>
      <c r="AH12" s="49"/>
      <c r="AI12"/>
    </row>
    <row r="13" spans="1:35" s="33" customFormat="1" ht="13" customHeight="1" x14ac:dyDescent="0.15">
      <c r="A13" s="122"/>
      <c r="B13" s="156" t="s">
        <v>127</v>
      </c>
      <c r="C13" s="136" t="s">
        <v>11</v>
      </c>
      <c r="D13" s="143"/>
      <c r="E13" s="142"/>
      <c r="F13" s="143">
        <v>7</v>
      </c>
      <c r="G13" s="142"/>
      <c r="H13" s="141"/>
      <c r="I13" s="144"/>
      <c r="J13" s="38"/>
      <c r="K13" s="39"/>
      <c r="L13" s="29">
        <f t="shared" si="12"/>
        <v>7</v>
      </c>
      <c r="M13" s="29" t="str">
        <f t="shared" si="13"/>
        <v xml:space="preserve"> </v>
      </c>
      <c r="N13" s="29" t="str">
        <f t="shared" si="14"/>
        <v xml:space="preserve"> </v>
      </c>
      <c r="O13" s="120"/>
      <c r="P13" s="120"/>
      <c r="Q13" s="120"/>
      <c r="R13" s="32">
        <f t="shared" si="11"/>
        <v>14</v>
      </c>
      <c r="S13" s="34"/>
      <c r="T13" s="33">
        <f t="shared" si="1"/>
        <v>7</v>
      </c>
      <c r="U13" s="33">
        <f t="shared" si="2"/>
        <v>21</v>
      </c>
      <c r="V13" s="33">
        <f t="shared" si="3"/>
        <v>21</v>
      </c>
      <c r="W13" s="33">
        <f t="shared" si="4"/>
        <v>14</v>
      </c>
      <c r="Y13" s="33">
        <f t="shared" si="5"/>
        <v>7</v>
      </c>
      <c r="Z13" s="33">
        <f t="shared" si="6"/>
        <v>21</v>
      </c>
      <c r="AA13" s="33">
        <f t="shared" si="7"/>
        <v>21</v>
      </c>
      <c r="AB13" s="33">
        <f t="shared" si="8"/>
        <v>21</v>
      </c>
      <c r="AC13" s="33">
        <f t="shared" si="9"/>
        <v>21</v>
      </c>
      <c r="AD13" s="33">
        <f t="shared" si="10"/>
        <v>14</v>
      </c>
      <c r="AH13" s="49"/>
      <c r="AI13"/>
    </row>
    <row r="14" spans="1:35" s="33" customFormat="1" ht="13" customHeight="1" x14ac:dyDescent="0.15">
      <c r="A14" s="145"/>
      <c r="B14" s="154" t="s">
        <v>128</v>
      </c>
      <c r="C14" s="121" t="s">
        <v>40</v>
      </c>
      <c r="D14" s="143"/>
      <c r="E14" s="142"/>
      <c r="F14" s="143">
        <v>8</v>
      </c>
      <c r="G14" s="142"/>
      <c r="H14" s="141"/>
      <c r="I14" s="144"/>
      <c r="J14" s="38"/>
      <c r="K14" s="39"/>
      <c r="L14" s="29">
        <f t="shared" si="12"/>
        <v>8</v>
      </c>
      <c r="M14" s="29" t="str">
        <f t="shared" si="13"/>
        <v xml:space="preserve"> </v>
      </c>
      <c r="N14" s="29" t="str">
        <f t="shared" si="14"/>
        <v xml:space="preserve"> </v>
      </c>
      <c r="O14" s="120"/>
      <c r="P14" s="120"/>
      <c r="Q14" s="120"/>
      <c r="R14" s="32">
        <f t="shared" si="11"/>
        <v>13</v>
      </c>
      <c r="S14" s="34"/>
      <c r="T14" s="33">
        <f t="shared" si="1"/>
        <v>8</v>
      </c>
      <c r="U14" s="33">
        <f t="shared" si="2"/>
        <v>21</v>
      </c>
      <c r="V14" s="33">
        <f t="shared" si="3"/>
        <v>21</v>
      </c>
      <c r="W14" s="33">
        <f t="shared" si="4"/>
        <v>13</v>
      </c>
      <c r="Y14" s="33">
        <f t="shared" si="5"/>
        <v>8</v>
      </c>
      <c r="Z14" s="33">
        <f t="shared" si="6"/>
        <v>21</v>
      </c>
      <c r="AA14" s="33">
        <f t="shared" si="7"/>
        <v>21</v>
      </c>
      <c r="AB14" s="33">
        <f t="shared" si="8"/>
        <v>21</v>
      </c>
      <c r="AC14" s="33">
        <f t="shared" si="9"/>
        <v>21</v>
      </c>
      <c r="AD14" s="33">
        <f t="shared" si="10"/>
        <v>13</v>
      </c>
      <c r="AH14" s="49"/>
      <c r="AI14"/>
    </row>
    <row r="15" spans="1:35" ht="13" customHeight="1" thickBot="1" x14ac:dyDescent="0.2">
      <c r="A15" s="75"/>
      <c r="B15" s="158" t="s">
        <v>124</v>
      </c>
      <c r="C15" s="75" t="s">
        <v>111</v>
      </c>
      <c r="D15" s="108"/>
      <c r="E15" s="75"/>
      <c r="F15" s="108">
        <v>2</v>
      </c>
      <c r="G15" s="75"/>
      <c r="H15" s="107"/>
      <c r="I15" s="109"/>
      <c r="J15" s="38"/>
      <c r="K15" s="39"/>
      <c r="L15" s="29">
        <f t="shared" si="12"/>
        <v>2</v>
      </c>
      <c r="M15" s="29" t="str">
        <f t="shared" si="13"/>
        <v xml:space="preserve"> </v>
      </c>
      <c r="N15" s="29" t="str">
        <f t="shared" si="14"/>
        <v xml:space="preserve"> </v>
      </c>
      <c r="O15" s="120"/>
      <c r="P15" s="120"/>
      <c r="Q15" s="120"/>
      <c r="R15" s="32">
        <f t="shared" si="11"/>
        <v>19</v>
      </c>
      <c r="S15" s="34"/>
      <c r="T15" s="33">
        <f t="shared" si="1"/>
        <v>2</v>
      </c>
      <c r="U15" s="33">
        <f t="shared" si="2"/>
        <v>21</v>
      </c>
      <c r="V15" s="33">
        <f t="shared" si="3"/>
        <v>21</v>
      </c>
      <c r="W15" s="33">
        <f t="shared" si="4"/>
        <v>19</v>
      </c>
      <c r="X15" s="33"/>
      <c r="Y15" s="33">
        <f t="shared" si="5"/>
        <v>2</v>
      </c>
      <c r="Z15" s="33">
        <f t="shared" si="6"/>
        <v>21</v>
      </c>
      <c r="AA15" s="33">
        <f t="shared" si="7"/>
        <v>21</v>
      </c>
      <c r="AB15" s="33">
        <f t="shared" si="8"/>
        <v>21</v>
      </c>
      <c r="AC15" s="33">
        <f t="shared" si="9"/>
        <v>21</v>
      </c>
      <c r="AD15" s="33">
        <f t="shared" si="10"/>
        <v>19</v>
      </c>
      <c r="AE15" s="33"/>
      <c r="AF15" s="33"/>
      <c r="AG15" s="33"/>
      <c r="AH15" s="49"/>
    </row>
    <row r="16" spans="1:35" ht="13" customHeight="1" x14ac:dyDescent="0.15">
      <c r="B16" s="159"/>
      <c r="Y16" s="33">
        <f t="shared" si="5"/>
        <v>21</v>
      </c>
      <c r="Z16" s="33">
        <f t="shared" si="6"/>
        <v>21</v>
      </c>
      <c r="AA16" s="33">
        <f t="shared" si="7"/>
        <v>21</v>
      </c>
      <c r="AB16" s="33">
        <f t="shared" si="8"/>
        <v>21</v>
      </c>
      <c r="AC16" s="33">
        <f t="shared" si="9"/>
        <v>21</v>
      </c>
    </row>
    <row r="17" spans="2:2" ht="13" customHeight="1" x14ac:dyDescent="0.15">
      <c r="B17" s="159"/>
    </row>
    <row r="18" spans="2:2" ht="13" customHeight="1" x14ac:dyDescent="0.15">
      <c r="B18" s="159"/>
    </row>
    <row r="19" spans="2:2" ht="13" customHeight="1" x14ac:dyDescent="0.15"/>
    <row r="20" spans="2:2" ht="13" customHeight="1" x14ac:dyDescent="0.15"/>
    <row r="21" spans="2:2" ht="13" customHeight="1" x14ac:dyDescent="0.15"/>
    <row r="22" spans="2:2" ht="13" customHeight="1" x14ac:dyDescent="0.15"/>
    <row r="23" spans="2:2" ht="13" customHeight="1" x14ac:dyDescent="0.15"/>
    <row r="24" spans="2:2" ht="13" customHeight="1" x14ac:dyDescent="0.15"/>
    <row r="25" spans="2:2" ht="13" customHeight="1" x14ac:dyDescent="0.15"/>
    <row r="26" spans="2:2" ht="13" customHeight="1" x14ac:dyDescent="0.15"/>
    <row r="27" spans="2:2" ht="13" customHeight="1" x14ac:dyDescent="0.15"/>
    <row r="28" spans="2:2" ht="13" customHeight="1" x14ac:dyDescent="0.15"/>
    <row r="29" spans="2:2" ht="13" customHeight="1" x14ac:dyDescent="0.15"/>
    <row r="30" spans="2:2" ht="13" customHeight="1" x14ac:dyDescent="0.15"/>
    <row r="31" spans="2:2" ht="13" customHeight="1" x14ac:dyDescent="0.15"/>
    <row r="32" spans="2: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</sheetData>
  <sortState xmlns:xlrd2="http://schemas.microsoft.com/office/spreadsheetml/2017/richdata2" ref="A5:AH10">
    <sortCondition ref="AH5:AH10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I12"/>
  <sheetViews>
    <sheetView workbookViewId="0">
      <selection activeCell="B12" sqref="B5:B12"/>
    </sheetView>
  </sheetViews>
  <sheetFormatPr baseColWidth="10" defaultRowHeight="13" x14ac:dyDescent="0.15"/>
  <cols>
    <col min="1" max="1" width="6.796875" customWidth="1"/>
    <col min="2" max="2" width="24.19921875" customWidth="1"/>
    <col min="3" max="3" width="26.3984375" customWidth="1"/>
    <col min="5" max="5" width="12.59765625" customWidth="1"/>
    <col min="6" max="6" width="13.3984375" customWidth="1"/>
    <col min="7" max="9" width="16.3984375" customWidth="1"/>
    <col min="10" max="10" width="2.59765625" hidden="1" customWidth="1"/>
    <col min="11" max="11" width="2.796875" hidden="1" customWidth="1"/>
    <col min="12" max="12" width="3.59765625" customWidth="1"/>
    <col min="13" max="17" width="3.796875" customWidth="1"/>
    <col min="18" max="18" width="5.3984375" customWidth="1"/>
    <col min="19" max="19" width="3.796875" style="28" customWidth="1"/>
    <col min="20" max="20" width="3.3984375" hidden="1" customWidth="1"/>
    <col min="21" max="22" width="3.59765625" hidden="1" customWidth="1"/>
    <col min="23" max="23" width="4.796875" hidden="1" customWidth="1"/>
    <col min="24" max="24" width="4" hidden="1" customWidth="1"/>
    <col min="25" max="28" width="3.3984375" hidden="1" customWidth="1"/>
    <col min="29" max="29" width="3.19921875" hidden="1" customWidth="1"/>
    <col min="30" max="30" width="5.19921875" hidden="1" customWidth="1"/>
  </cols>
  <sheetData>
    <row r="1" spans="1:35" s="33" customFormat="1" ht="29" thickBot="1" x14ac:dyDescent="0.35">
      <c r="A1" s="149" t="s">
        <v>94</v>
      </c>
      <c r="B1" s="150"/>
      <c r="C1" s="150"/>
      <c r="D1" s="150"/>
      <c r="E1" s="150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6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51"/>
      <c r="AG2" s="151"/>
      <c r="AH2" s="151"/>
      <c r="AI2" s="151"/>
    </row>
    <row r="3" spans="1:35" s="33" customFormat="1" x14ac:dyDescent="0.15">
      <c r="A3" s="41"/>
      <c r="B3" s="56"/>
      <c r="C3" s="56"/>
      <c r="D3" s="79" t="s">
        <v>84</v>
      </c>
      <c r="E3" s="79" t="s">
        <v>85</v>
      </c>
      <c r="F3" s="79" t="s">
        <v>86</v>
      </c>
      <c r="G3" s="79" t="s">
        <v>87</v>
      </c>
      <c r="H3" s="79" t="s">
        <v>88</v>
      </c>
      <c r="I3" s="116" t="s">
        <v>89</v>
      </c>
      <c r="J3" s="69"/>
      <c r="K3" s="49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4" thickBot="1" x14ac:dyDescent="0.2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>
        <v>45641</v>
      </c>
      <c r="G4" s="26">
        <v>45655</v>
      </c>
      <c r="H4" s="26">
        <v>45296</v>
      </c>
      <c r="I4" s="117">
        <v>45310</v>
      </c>
      <c r="J4" s="62"/>
      <c r="K4" s="63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x14ac:dyDescent="0.15">
      <c r="A5" s="88"/>
      <c r="B5" s="152" t="s">
        <v>48</v>
      </c>
      <c r="C5" s="29" t="s">
        <v>6</v>
      </c>
      <c r="D5" s="30">
        <v>1</v>
      </c>
      <c r="E5" s="29"/>
      <c r="F5" s="30">
        <v>1</v>
      </c>
      <c r="G5" s="29"/>
      <c r="H5" s="31"/>
      <c r="I5" s="91"/>
      <c r="J5" s="31"/>
      <c r="K5" s="30"/>
      <c r="L5" s="88">
        <f t="shared" ref="L5:N6" si="0">IF(T5&gt;20," ",T5)</f>
        <v>1</v>
      </c>
      <c r="M5" s="89">
        <f t="shared" si="0"/>
        <v>1</v>
      </c>
      <c r="N5" s="89" t="str">
        <f t="shared" si="0"/>
        <v xml:space="preserve"> </v>
      </c>
      <c r="O5" s="118"/>
      <c r="P5" s="118"/>
      <c r="Q5" s="118"/>
      <c r="R5" s="90">
        <f>IF(W5&lt;1," ",W5)</f>
        <v>40</v>
      </c>
      <c r="S5" s="95"/>
      <c r="T5" s="49">
        <f>IF(COUNT(D5:K5)&gt;0,SMALL(D5:K5,1),21)</f>
        <v>1</v>
      </c>
      <c r="U5" s="49">
        <f>IF(COUNT(D5:K5)&gt;1,SMALL(D5:K5,2),21)</f>
        <v>1</v>
      </c>
      <c r="V5" s="49">
        <f>IF(COUNT(D5:K5)&gt;2,SMALL(D5:K5,3),21)</f>
        <v>21</v>
      </c>
      <c r="W5" s="49">
        <f>21*3-T5-U5-V5-((3-COUNT(T5:V5))*21)</f>
        <v>40</v>
      </c>
      <c r="Y5" s="49">
        <f>IF(COUNT(D5:K5)&gt;0,SMALL(D5:K5,1),21)</f>
        <v>1</v>
      </c>
      <c r="Z5" s="49">
        <f>IF(COUNT(D5:K5)&gt;1,SMALL(D5:K5,2),21)</f>
        <v>1</v>
      </c>
      <c r="AA5" s="49">
        <f>IF(COUNT(D5:K5)&gt;2,SMALL(D5:K5,3),21)</f>
        <v>21</v>
      </c>
      <c r="AB5" s="49">
        <f>IF(COUNT(D5:K5)&gt;3,SMALL(D5:K5,4),21)</f>
        <v>21</v>
      </c>
      <c r="AC5" s="49">
        <f>IF(COUNT(D5:K5)&gt;4,SMALL(D5:K5,5),21)</f>
        <v>21</v>
      </c>
      <c r="AD5" s="49">
        <f>21*5-Y5-Z5-AA5-AB5-AC5-((5-COUNT(Y5:AC5))*21)</f>
        <v>40</v>
      </c>
    </row>
    <row r="6" spans="1:35" s="49" customFormat="1" x14ac:dyDescent="0.15">
      <c r="A6" s="35"/>
      <c r="B6" s="152" t="s">
        <v>82</v>
      </c>
      <c r="C6" s="29" t="s">
        <v>17</v>
      </c>
      <c r="D6" s="30">
        <v>1</v>
      </c>
      <c r="E6" s="29"/>
      <c r="F6" s="30"/>
      <c r="G6" s="29"/>
      <c r="H6" s="31"/>
      <c r="I6" s="91"/>
      <c r="J6" s="31"/>
      <c r="K6" s="30"/>
      <c r="L6" s="35">
        <f t="shared" si="0"/>
        <v>1</v>
      </c>
      <c r="M6" s="36" t="str">
        <f t="shared" si="0"/>
        <v xml:space="preserve"> </v>
      </c>
      <c r="N6" s="36" t="str">
        <f t="shared" si="0"/>
        <v xml:space="preserve"> </v>
      </c>
      <c r="O6" s="113"/>
      <c r="P6" s="113"/>
      <c r="Q6" s="113"/>
      <c r="R6" s="96">
        <f>IF(W6&lt;1," ",W6)</f>
        <v>20</v>
      </c>
      <c r="S6" s="95"/>
      <c r="T6" s="49">
        <f>IF(COUNT(D6:K6)&gt;0,SMALL(D6:K6,1),21)</f>
        <v>1</v>
      </c>
      <c r="U6" s="49">
        <f>IF(COUNT(D6:K6)&gt;1,SMALL(D6:K6,2),21)</f>
        <v>21</v>
      </c>
      <c r="V6" s="49">
        <f>IF(COUNT(D6:K6)&gt;2,SMALL(D6:K6,3),21)</f>
        <v>21</v>
      </c>
      <c r="W6" s="49">
        <f>21*3-T6-U6-V6-((3-COUNT(T6:V6))*21)</f>
        <v>20</v>
      </c>
      <c r="Y6" s="49">
        <f>IF(COUNT(D6:K6)&gt;0,SMALL(D6:K6,1),21)</f>
        <v>1</v>
      </c>
      <c r="Z6" s="49">
        <f>IF(COUNT(D6:K6)&gt;1,SMALL(D6:K6,2),21)</f>
        <v>21</v>
      </c>
      <c r="AA6" s="49">
        <f>IF(COUNT(D6:K6)&gt;2,SMALL(D6:K6,3),21)</f>
        <v>21</v>
      </c>
      <c r="AB6" s="49">
        <f>IF(COUNT(D6:K6)&gt;3,SMALL(D6:K6,4),21)</f>
        <v>21</v>
      </c>
      <c r="AC6" s="49">
        <f>IF(COUNT(D6:K6)&gt;4,SMALL(D6:K6,5),21)</f>
        <v>21</v>
      </c>
      <c r="AD6" s="49">
        <f>21*5-Y6-Z6-AA6-AB6-AC6-((5-COUNT(Y6:AC6))*21)</f>
        <v>20</v>
      </c>
    </row>
    <row r="7" spans="1:35" s="33" customFormat="1" ht="14" thickBot="1" x14ac:dyDescent="0.2">
      <c r="A7" s="19"/>
      <c r="B7" s="160"/>
      <c r="C7" s="61"/>
      <c r="D7" s="65"/>
      <c r="E7" s="61"/>
      <c r="F7" s="65"/>
      <c r="G7" s="61"/>
      <c r="H7" s="101"/>
      <c r="I7" s="66"/>
      <c r="J7" s="101"/>
      <c r="K7" s="65"/>
      <c r="L7" s="60" t="str">
        <f t="shared" ref="L7:N7" si="1">IF(T7&gt;20," ",T7)</f>
        <v xml:space="preserve"> </v>
      </c>
      <c r="M7" s="61" t="str">
        <f t="shared" si="1"/>
        <v xml:space="preserve"> </v>
      </c>
      <c r="N7" s="61" t="str">
        <f t="shared" si="1"/>
        <v xml:space="preserve"> </v>
      </c>
      <c r="O7" s="73"/>
      <c r="P7" s="73"/>
      <c r="Q7" s="73"/>
      <c r="R7" s="102" t="str">
        <f t="shared" ref="R7" si="2">IF(W7&lt;1," ",W7)</f>
        <v xml:space="preserve"> </v>
      </c>
      <c r="S7" s="34"/>
      <c r="T7" s="33">
        <f t="shared" ref="T7" si="3">IF(COUNT(D7:K7)&gt;0,SMALL(D7:K7,1),21)</f>
        <v>21</v>
      </c>
      <c r="U7" s="33">
        <f t="shared" ref="U7" si="4">IF(COUNT(D7:K7)&gt;1,SMALL(D7:K7,2),21)</f>
        <v>21</v>
      </c>
      <c r="V7" s="33">
        <f t="shared" ref="V7" si="5">IF(COUNT(D7:K7)&gt;2,SMALL(D7:K7,3),21)</f>
        <v>21</v>
      </c>
      <c r="W7" s="33">
        <f t="shared" ref="W7" si="6">21*3-T7-U7-V7-((3-COUNT(T7:V7))*21)</f>
        <v>0</v>
      </c>
      <c r="Y7" s="33">
        <f t="shared" ref="Y7" si="7">IF(COUNT(D7:K7)&gt;0,SMALL(D7:K7,1),21)</f>
        <v>21</v>
      </c>
      <c r="Z7" s="33">
        <f t="shared" ref="Z7" si="8">IF(COUNT(D7:K7)&gt;1,SMALL(D7:K7,2),21)</f>
        <v>21</v>
      </c>
      <c r="AA7" s="33">
        <f t="shared" ref="AA7" si="9">IF(COUNT(D7:K7)&gt;2,SMALL(D7:K7,3),21)</f>
        <v>21</v>
      </c>
      <c r="AB7" s="33">
        <f t="shared" ref="AB7" si="10">IF(COUNT(D7:K7)&gt;3,SMALL(D7:K7,4),21)</f>
        <v>21</v>
      </c>
      <c r="AC7" s="33">
        <f t="shared" ref="AC7" si="11">IF(COUNT(D7:K7)&gt;4,SMALL(D7:K7,5),21)</f>
        <v>21</v>
      </c>
      <c r="AD7" s="33">
        <f t="shared" ref="AD7" si="12">21*5-Y7-Z7-AA7-AB7-AC7-((5-COUNT(Y7:AC7))*21)</f>
        <v>0</v>
      </c>
    </row>
    <row r="8" spans="1:35" x14ac:dyDescent="0.15">
      <c r="B8" s="159"/>
      <c r="Y8" s="33"/>
      <c r="Z8" s="33"/>
      <c r="AA8" s="33"/>
      <c r="AB8" s="33"/>
      <c r="AC8" s="33"/>
    </row>
    <row r="9" spans="1:35" x14ac:dyDescent="0.15">
      <c r="B9" s="159"/>
      <c r="Y9" s="33"/>
      <c r="Z9" s="33"/>
      <c r="AA9" s="33"/>
      <c r="AB9" s="33"/>
      <c r="AC9" s="33"/>
    </row>
    <row r="10" spans="1:35" x14ac:dyDescent="0.15">
      <c r="B10" s="159"/>
      <c r="Y10" s="33"/>
      <c r="Z10" s="33"/>
      <c r="AA10" s="33"/>
      <c r="AB10" s="33"/>
      <c r="AC10" s="33"/>
    </row>
    <row r="11" spans="1:35" x14ac:dyDescent="0.15">
      <c r="B11" s="159"/>
    </row>
    <row r="12" spans="1:35" x14ac:dyDescent="0.15">
      <c r="B12" s="159"/>
    </row>
  </sheetData>
  <sortState xmlns:xlrd2="http://schemas.microsoft.com/office/spreadsheetml/2017/richdata2" ref="A5:AI6">
    <sortCondition ref="D5:D6"/>
  </sortState>
  <mergeCells count="2">
    <mergeCell ref="A1:E1"/>
    <mergeCell ref="AF2:AI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I93"/>
  <sheetViews>
    <sheetView topLeftCell="A2" zoomScale="117" workbookViewId="0">
      <selection activeCell="D32" sqref="D32"/>
    </sheetView>
  </sheetViews>
  <sheetFormatPr baseColWidth="10" defaultRowHeight="13" x14ac:dyDescent="0.15"/>
  <cols>
    <col min="1" max="1" width="7" customWidth="1"/>
    <col min="2" max="2" width="26.3984375" customWidth="1"/>
    <col min="3" max="3" width="24.3984375" customWidth="1"/>
    <col min="4" max="6" width="13.3984375" customWidth="1"/>
    <col min="7" max="7" width="16.3984375" customWidth="1"/>
    <col min="8" max="8" width="15.59765625" customWidth="1"/>
    <col min="9" max="9" width="17" customWidth="1"/>
    <col min="10" max="10" width="3" hidden="1" customWidth="1"/>
    <col min="11" max="11" width="3.3984375" hidden="1" customWidth="1"/>
    <col min="12" max="12" width="3.3984375" customWidth="1"/>
    <col min="13" max="13" width="3.796875" customWidth="1"/>
    <col min="14" max="17" width="3.3984375" customWidth="1"/>
    <col min="18" max="18" width="4.59765625" customWidth="1"/>
    <col min="19" max="19" width="0.19921875" style="28" customWidth="1"/>
    <col min="20" max="20" width="36" hidden="1" customWidth="1"/>
    <col min="21" max="21" width="0.19921875" hidden="1" customWidth="1"/>
    <col min="22" max="22" width="38.796875" hidden="1" customWidth="1"/>
    <col min="23" max="24" width="0.19921875" customWidth="1"/>
    <col min="25" max="25" width="31.796875" hidden="1" customWidth="1"/>
    <col min="26" max="26" width="31.59765625" hidden="1" customWidth="1"/>
    <col min="27" max="27" width="0.59765625" customWidth="1"/>
    <col min="28" max="28" width="33.59765625" hidden="1" customWidth="1"/>
    <col min="29" max="29" width="29.59765625" hidden="1" customWidth="1"/>
    <col min="30" max="30" width="0.3984375" customWidth="1"/>
  </cols>
  <sheetData>
    <row r="1" spans="1:35" s="33" customFormat="1" ht="25" customHeight="1" thickBot="1" x14ac:dyDescent="0.35">
      <c r="A1" s="149" t="s">
        <v>95</v>
      </c>
      <c r="B1" s="150"/>
      <c r="C1" s="150"/>
      <c r="D1" s="150"/>
      <c r="E1" s="150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51"/>
      <c r="AG2" s="151"/>
      <c r="AH2" s="151"/>
      <c r="AI2" s="151"/>
    </row>
    <row r="3" spans="1:35" s="33" customFormat="1" ht="16" customHeight="1" x14ac:dyDescent="0.15">
      <c r="A3" s="41"/>
      <c r="B3" s="56"/>
      <c r="C3" s="56"/>
      <c r="D3" s="79" t="s">
        <v>84</v>
      </c>
      <c r="E3" s="79" t="s">
        <v>85</v>
      </c>
      <c r="F3" s="79" t="s">
        <v>86</v>
      </c>
      <c r="G3" s="79" t="s">
        <v>87</v>
      </c>
      <c r="H3" s="79" t="s">
        <v>88</v>
      </c>
      <c r="I3" s="116" t="s">
        <v>89</v>
      </c>
      <c r="J3" s="69"/>
      <c r="K3" s="49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>
        <v>45641</v>
      </c>
      <c r="G4" s="26">
        <v>45655</v>
      </c>
      <c r="H4" s="26">
        <v>45296</v>
      </c>
      <c r="I4" s="117">
        <v>45310</v>
      </c>
      <c r="J4" s="62"/>
      <c r="K4" s="63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61" t="s">
        <v>43</v>
      </c>
      <c r="C5" s="89" t="s">
        <v>7</v>
      </c>
      <c r="D5" s="103">
        <v>3</v>
      </c>
      <c r="E5" s="89">
        <v>1</v>
      </c>
      <c r="F5" s="103">
        <v>3</v>
      </c>
      <c r="G5" s="89"/>
      <c r="H5" s="104"/>
      <c r="I5" s="105"/>
      <c r="J5" s="104"/>
      <c r="K5" s="103"/>
      <c r="L5" s="88">
        <f t="shared" ref="L5:L19" si="0">IF(T5&gt;20," ",T5)</f>
        <v>1</v>
      </c>
      <c r="M5" s="89">
        <f t="shared" ref="M5:M18" si="1">IF(U5&gt;20," ",U5)</f>
        <v>3</v>
      </c>
      <c r="N5" s="89">
        <f t="shared" ref="N5:N18" si="2">IF(V5&gt;20," ",V5)</f>
        <v>3</v>
      </c>
      <c r="O5" s="118"/>
      <c r="P5" s="118"/>
      <c r="Q5" s="118"/>
      <c r="R5" s="90">
        <f t="shared" ref="R5:R39" si="3">IF(W5&lt;1," ",W5)</f>
        <v>56</v>
      </c>
      <c r="S5" s="34"/>
      <c r="T5" s="33">
        <f t="shared" ref="T5:T36" si="4">IF(COUNT(D5:K5)&gt;0,SMALL(D5:K5,1),21)</f>
        <v>1</v>
      </c>
      <c r="U5" s="33">
        <f t="shared" ref="U5:U36" si="5">IF(COUNT(D5:K5)&gt;1,SMALL(D5:K5,2),21)</f>
        <v>3</v>
      </c>
      <c r="V5" s="33">
        <f t="shared" ref="V5:V36" si="6">IF(COUNT(D5:K5)&gt;2,SMALL(D5:K5,3),21)</f>
        <v>3</v>
      </c>
      <c r="W5" s="33">
        <f t="shared" ref="W5:W36" si="7">21*3-T5-U5-V5-((3-COUNT(T5:V5))*21)</f>
        <v>56</v>
      </c>
      <c r="X5" s="33"/>
      <c r="Y5" s="33">
        <f t="shared" ref="Y5:Y36" si="8">IF(COUNT(D5:K5)&gt;0,SMALL(D5:K5,1),21)</f>
        <v>1</v>
      </c>
      <c r="Z5" s="33">
        <f t="shared" ref="Z5:Z36" si="9">IF(COUNT(D5:K5)&gt;1,SMALL(D5:K5,2),21)</f>
        <v>3</v>
      </c>
      <c r="AA5" s="33">
        <f t="shared" ref="AA5:AA36" si="10">IF(COUNT(D5:K5)&gt;2,SMALL(D5:K5,3),21)</f>
        <v>3</v>
      </c>
      <c r="AB5" s="33">
        <f t="shared" ref="AB5:AB35" si="11">IF(COUNT(D5:K5)&gt;3,SMALL(D5:K5,4),21)</f>
        <v>21</v>
      </c>
      <c r="AC5" s="33">
        <f t="shared" ref="AC5:AC35" si="12">IF(COUNT(D5:K5)&gt;4,SMALL(D5:K5,5),21)</f>
        <v>21</v>
      </c>
      <c r="AD5" s="33">
        <f t="shared" ref="AD5:AD35" si="13">21*5-Y5-Z5-AA5-AB5-AC5-((5-COUNT(Y5:AC5))*21)</f>
        <v>56</v>
      </c>
      <c r="AE5" s="33"/>
      <c r="AF5" s="33"/>
      <c r="AG5" s="33"/>
    </row>
    <row r="6" spans="1:35" s="49" customFormat="1" ht="13" customHeight="1" x14ac:dyDescent="0.15">
      <c r="A6" s="35"/>
      <c r="B6" s="155" t="s">
        <v>23</v>
      </c>
      <c r="C6" s="29" t="s">
        <v>6</v>
      </c>
      <c r="D6" s="30">
        <v>1</v>
      </c>
      <c r="E6" s="29">
        <v>4</v>
      </c>
      <c r="F6" s="30">
        <v>14</v>
      </c>
      <c r="G6" s="29"/>
      <c r="H6" s="31"/>
      <c r="I6" s="91"/>
      <c r="J6" s="31"/>
      <c r="K6" s="30"/>
      <c r="L6" s="78">
        <f t="shared" si="0"/>
        <v>1</v>
      </c>
      <c r="M6" s="29">
        <f t="shared" si="1"/>
        <v>4</v>
      </c>
      <c r="N6" s="29">
        <f t="shared" si="2"/>
        <v>14</v>
      </c>
      <c r="O6" s="120"/>
      <c r="P6" s="120"/>
      <c r="Q6" s="120"/>
      <c r="R6" s="32">
        <f t="shared" si="3"/>
        <v>44</v>
      </c>
      <c r="S6" s="34"/>
      <c r="T6" s="33">
        <f t="shared" si="4"/>
        <v>1</v>
      </c>
      <c r="U6" s="33">
        <f t="shared" si="5"/>
        <v>4</v>
      </c>
      <c r="V6" s="33">
        <f t="shared" si="6"/>
        <v>14</v>
      </c>
      <c r="W6" s="33">
        <f t="shared" si="7"/>
        <v>44</v>
      </c>
      <c r="X6" s="33"/>
      <c r="Y6" s="33">
        <f t="shared" si="8"/>
        <v>1</v>
      </c>
      <c r="Z6" s="33">
        <f t="shared" si="9"/>
        <v>4</v>
      </c>
      <c r="AA6" s="33">
        <f t="shared" si="10"/>
        <v>14</v>
      </c>
      <c r="AB6" s="33">
        <f t="shared" si="11"/>
        <v>21</v>
      </c>
      <c r="AC6" s="33">
        <f t="shared" si="12"/>
        <v>21</v>
      </c>
      <c r="AD6" s="33">
        <f t="shared" si="13"/>
        <v>44</v>
      </c>
      <c r="AE6" s="33"/>
      <c r="AF6" s="33"/>
      <c r="AG6" s="33"/>
    </row>
    <row r="7" spans="1:35" s="49" customFormat="1" ht="13" customHeight="1" x14ac:dyDescent="0.15">
      <c r="A7" s="35"/>
      <c r="B7" s="155" t="s">
        <v>31</v>
      </c>
      <c r="C7" s="5" t="s">
        <v>7</v>
      </c>
      <c r="D7" s="30">
        <v>4</v>
      </c>
      <c r="E7" s="29">
        <v>5</v>
      </c>
      <c r="F7" s="30"/>
      <c r="G7" s="29"/>
      <c r="H7" s="31"/>
      <c r="I7" s="115"/>
      <c r="J7" s="9"/>
      <c r="K7" s="8"/>
      <c r="L7" s="84">
        <f t="shared" si="0"/>
        <v>4</v>
      </c>
      <c r="M7" s="5">
        <f t="shared" si="1"/>
        <v>5</v>
      </c>
      <c r="N7" s="5" t="str">
        <f t="shared" si="2"/>
        <v xml:space="preserve"> </v>
      </c>
      <c r="O7" s="119"/>
      <c r="P7" s="119"/>
      <c r="Q7" s="119"/>
      <c r="R7" s="6">
        <f t="shared" si="3"/>
        <v>33</v>
      </c>
      <c r="S7" s="28"/>
      <c r="T7">
        <f t="shared" si="4"/>
        <v>4</v>
      </c>
      <c r="U7">
        <f t="shared" si="5"/>
        <v>5</v>
      </c>
      <c r="V7">
        <f t="shared" si="6"/>
        <v>21</v>
      </c>
      <c r="W7">
        <f t="shared" si="7"/>
        <v>33</v>
      </c>
      <c r="X7"/>
      <c r="Y7" s="33">
        <f t="shared" si="8"/>
        <v>4</v>
      </c>
      <c r="Z7" s="33">
        <f t="shared" si="9"/>
        <v>5</v>
      </c>
      <c r="AA7" s="33">
        <f t="shared" si="10"/>
        <v>21</v>
      </c>
      <c r="AB7" s="33">
        <f t="shared" si="11"/>
        <v>21</v>
      </c>
      <c r="AC7" s="33">
        <f t="shared" si="12"/>
        <v>21</v>
      </c>
      <c r="AD7">
        <f t="shared" si="13"/>
        <v>33</v>
      </c>
      <c r="AE7"/>
      <c r="AF7"/>
      <c r="AG7"/>
      <c r="AI7"/>
    </row>
    <row r="8" spans="1:35" s="49" customFormat="1" ht="13" customHeight="1" x14ac:dyDescent="0.15">
      <c r="A8" s="35"/>
      <c r="B8" s="153" t="s">
        <v>50</v>
      </c>
      <c r="C8" s="12" t="s">
        <v>12</v>
      </c>
      <c r="D8" s="13">
        <v>2</v>
      </c>
      <c r="E8" s="12">
        <v>9</v>
      </c>
      <c r="F8" s="13"/>
      <c r="G8" s="12"/>
      <c r="H8" s="14"/>
      <c r="I8" s="110"/>
      <c r="J8" s="14"/>
      <c r="K8" s="13"/>
      <c r="L8" s="84">
        <f t="shared" si="0"/>
        <v>2</v>
      </c>
      <c r="M8" s="5">
        <f t="shared" si="1"/>
        <v>9</v>
      </c>
      <c r="N8" s="5" t="str">
        <f t="shared" si="2"/>
        <v xml:space="preserve"> </v>
      </c>
      <c r="O8" s="119"/>
      <c r="P8" s="119"/>
      <c r="Q8" s="119"/>
      <c r="R8" s="6">
        <f t="shared" si="3"/>
        <v>31</v>
      </c>
      <c r="S8" s="28"/>
      <c r="T8">
        <f t="shared" si="4"/>
        <v>2</v>
      </c>
      <c r="U8">
        <f t="shared" si="5"/>
        <v>9</v>
      </c>
      <c r="V8">
        <f t="shared" si="6"/>
        <v>21</v>
      </c>
      <c r="W8">
        <f t="shared" si="7"/>
        <v>31</v>
      </c>
      <c r="X8"/>
      <c r="Y8" s="33">
        <f t="shared" si="8"/>
        <v>2</v>
      </c>
      <c r="Z8" s="33">
        <f t="shared" si="9"/>
        <v>9</v>
      </c>
      <c r="AA8" s="33">
        <f t="shared" si="10"/>
        <v>21</v>
      </c>
      <c r="AB8" s="33">
        <f t="shared" si="11"/>
        <v>21</v>
      </c>
      <c r="AC8" s="33">
        <f t="shared" si="12"/>
        <v>21</v>
      </c>
      <c r="AD8">
        <f t="shared" si="13"/>
        <v>31</v>
      </c>
      <c r="AE8"/>
      <c r="AF8"/>
      <c r="AG8"/>
    </row>
    <row r="9" spans="1:35" s="49" customFormat="1" ht="13" customHeight="1" x14ac:dyDescent="0.15">
      <c r="A9" s="35"/>
      <c r="B9" s="153" t="s">
        <v>41</v>
      </c>
      <c r="C9" s="12" t="s">
        <v>12</v>
      </c>
      <c r="D9" s="13">
        <v>10</v>
      </c>
      <c r="E9" s="12">
        <v>2</v>
      </c>
      <c r="F9" s="13"/>
      <c r="G9" s="12"/>
      <c r="H9" s="14"/>
      <c r="I9" s="110"/>
      <c r="J9" s="14"/>
      <c r="K9" s="13"/>
      <c r="L9" s="84">
        <f t="shared" si="0"/>
        <v>2</v>
      </c>
      <c r="M9" s="5">
        <f t="shared" si="1"/>
        <v>10</v>
      </c>
      <c r="N9" s="5" t="str">
        <f t="shared" si="2"/>
        <v xml:space="preserve"> </v>
      </c>
      <c r="O9" s="119"/>
      <c r="P9" s="119"/>
      <c r="Q9" s="119"/>
      <c r="R9" s="6">
        <f t="shared" si="3"/>
        <v>30</v>
      </c>
      <c r="S9" s="28"/>
      <c r="T9">
        <f t="shared" si="4"/>
        <v>2</v>
      </c>
      <c r="U9">
        <f t="shared" si="5"/>
        <v>10</v>
      </c>
      <c r="V9">
        <f t="shared" si="6"/>
        <v>21</v>
      </c>
      <c r="W9">
        <f t="shared" si="7"/>
        <v>30</v>
      </c>
      <c r="X9"/>
      <c r="Y9" s="33">
        <f t="shared" si="8"/>
        <v>2</v>
      </c>
      <c r="Z9" s="33">
        <f t="shared" si="9"/>
        <v>10</v>
      </c>
      <c r="AA9" s="33">
        <f t="shared" si="10"/>
        <v>21</v>
      </c>
      <c r="AB9" s="33">
        <f t="shared" si="11"/>
        <v>21</v>
      </c>
      <c r="AC9" s="33">
        <f t="shared" si="12"/>
        <v>21</v>
      </c>
      <c r="AD9">
        <f t="shared" si="13"/>
        <v>30</v>
      </c>
      <c r="AE9"/>
      <c r="AF9"/>
      <c r="AG9"/>
    </row>
    <row r="10" spans="1:35" s="49" customFormat="1" ht="13" customHeight="1" x14ac:dyDescent="0.15">
      <c r="A10" s="35"/>
      <c r="B10" s="153" t="s">
        <v>57</v>
      </c>
      <c r="C10" s="12" t="s">
        <v>40</v>
      </c>
      <c r="D10" s="13">
        <v>8</v>
      </c>
      <c r="E10" s="12">
        <v>6</v>
      </c>
      <c r="F10" s="13"/>
      <c r="G10" s="12"/>
      <c r="H10" s="14"/>
      <c r="I10" s="110"/>
      <c r="J10" s="14"/>
      <c r="K10" s="13"/>
      <c r="L10" s="84">
        <f t="shared" si="0"/>
        <v>6</v>
      </c>
      <c r="M10" s="5">
        <f t="shared" si="1"/>
        <v>8</v>
      </c>
      <c r="N10" s="5" t="str">
        <f t="shared" si="2"/>
        <v xml:space="preserve"> </v>
      </c>
      <c r="O10" s="119"/>
      <c r="P10" s="119"/>
      <c r="Q10" s="119"/>
      <c r="R10" s="6">
        <f t="shared" si="3"/>
        <v>28</v>
      </c>
      <c r="S10" s="28"/>
      <c r="T10">
        <f t="shared" si="4"/>
        <v>6</v>
      </c>
      <c r="U10">
        <f t="shared" si="5"/>
        <v>8</v>
      </c>
      <c r="V10">
        <f t="shared" si="6"/>
        <v>21</v>
      </c>
      <c r="W10">
        <f t="shared" si="7"/>
        <v>28</v>
      </c>
      <c r="X10"/>
      <c r="Y10" s="33">
        <f t="shared" si="8"/>
        <v>6</v>
      </c>
      <c r="Z10" s="33">
        <f t="shared" si="9"/>
        <v>8</v>
      </c>
      <c r="AA10" s="33">
        <f t="shared" si="10"/>
        <v>21</v>
      </c>
      <c r="AB10" s="33">
        <f t="shared" si="11"/>
        <v>21</v>
      </c>
      <c r="AC10" s="33">
        <f t="shared" si="12"/>
        <v>21</v>
      </c>
      <c r="AD10">
        <f t="shared" si="13"/>
        <v>28</v>
      </c>
      <c r="AE10"/>
      <c r="AF10"/>
      <c r="AG10"/>
      <c r="AI10"/>
    </row>
    <row r="11" spans="1:35" s="49" customFormat="1" ht="13" customHeight="1" x14ac:dyDescent="0.15">
      <c r="A11" s="35"/>
      <c r="B11" s="153" t="s">
        <v>33</v>
      </c>
      <c r="C11" s="12" t="s">
        <v>42</v>
      </c>
      <c r="D11" s="37">
        <v>12</v>
      </c>
      <c r="E11" s="36">
        <v>3</v>
      </c>
      <c r="F11" s="37">
        <v>2</v>
      </c>
      <c r="G11" s="36"/>
      <c r="H11" s="38"/>
      <c r="I11" s="39"/>
      <c r="J11" s="38"/>
      <c r="K11" s="37"/>
      <c r="L11" s="78">
        <f t="shared" si="0"/>
        <v>2</v>
      </c>
      <c r="M11" s="29">
        <f t="shared" si="1"/>
        <v>3</v>
      </c>
      <c r="N11" s="29">
        <f t="shared" si="2"/>
        <v>12</v>
      </c>
      <c r="O11" s="120"/>
      <c r="P11" s="120"/>
      <c r="Q11" s="120"/>
      <c r="R11" s="32">
        <f t="shared" si="3"/>
        <v>46</v>
      </c>
      <c r="S11" s="34"/>
      <c r="T11" s="33">
        <f t="shared" si="4"/>
        <v>2</v>
      </c>
      <c r="U11" s="33">
        <f t="shared" si="5"/>
        <v>3</v>
      </c>
      <c r="V11" s="33">
        <f t="shared" si="6"/>
        <v>12</v>
      </c>
      <c r="W11" s="33">
        <f t="shared" si="7"/>
        <v>46</v>
      </c>
      <c r="X11" s="33"/>
      <c r="Y11" s="33">
        <f t="shared" si="8"/>
        <v>2</v>
      </c>
      <c r="Z11" s="33">
        <f t="shared" si="9"/>
        <v>3</v>
      </c>
      <c r="AA11" s="33">
        <f t="shared" si="10"/>
        <v>12</v>
      </c>
      <c r="AB11" s="33">
        <f t="shared" si="11"/>
        <v>21</v>
      </c>
      <c r="AC11" s="33">
        <f t="shared" si="12"/>
        <v>21</v>
      </c>
      <c r="AD11" s="33">
        <f t="shared" si="13"/>
        <v>46</v>
      </c>
      <c r="AE11" s="33"/>
      <c r="AF11" s="33"/>
      <c r="AG11" s="33"/>
    </row>
    <row r="12" spans="1:35" s="49" customFormat="1" ht="13" customHeight="1" x14ac:dyDescent="0.15">
      <c r="A12" s="35"/>
      <c r="B12" s="153" t="s">
        <v>30</v>
      </c>
      <c r="C12" s="12" t="s">
        <v>42</v>
      </c>
      <c r="D12" s="13">
        <v>11</v>
      </c>
      <c r="E12" s="12">
        <v>7</v>
      </c>
      <c r="F12" s="13">
        <v>6</v>
      </c>
      <c r="G12" s="12"/>
      <c r="H12" s="14"/>
      <c r="I12" s="110"/>
      <c r="J12" s="14"/>
      <c r="K12" s="13"/>
      <c r="L12" s="84">
        <f t="shared" si="0"/>
        <v>6</v>
      </c>
      <c r="M12" s="5">
        <f t="shared" si="1"/>
        <v>7</v>
      </c>
      <c r="N12" s="5">
        <f t="shared" si="2"/>
        <v>11</v>
      </c>
      <c r="O12" s="119"/>
      <c r="P12" s="119"/>
      <c r="Q12" s="119"/>
      <c r="R12" s="6">
        <f t="shared" si="3"/>
        <v>39</v>
      </c>
      <c r="S12" s="28"/>
      <c r="T12">
        <f t="shared" si="4"/>
        <v>6</v>
      </c>
      <c r="U12">
        <f t="shared" si="5"/>
        <v>7</v>
      </c>
      <c r="V12">
        <f t="shared" si="6"/>
        <v>11</v>
      </c>
      <c r="W12">
        <f t="shared" si="7"/>
        <v>39</v>
      </c>
      <c r="X12"/>
      <c r="Y12" s="33">
        <f t="shared" si="8"/>
        <v>6</v>
      </c>
      <c r="Z12" s="33">
        <f t="shared" si="9"/>
        <v>7</v>
      </c>
      <c r="AA12" s="33">
        <f t="shared" si="10"/>
        <v>11</v>
      </c>
      <c r="AB12" s="33">
        <f t="shared" si="11"/>
        <v>21</v>
      </c>
      <c r="AC12" s="33">
        <f t="shared" si="12"/>
        <v>21</v>
      </c>
      <c r="AD12">
        <f t="shared" si="13"/>
        <v>39</v>
      </c>
      <c r="AE12"/>
      <c r="AF12"/>
      <c r="AG12"/>
    </row>
    <row r="13" spans="1:35" s="49" customFormat="1" ht="13" customHeight="1" x14ac:dyDescent="0.15">
      <c r="A13" s="35"/>
      <c r="B13" s="153" t="s">
        <v>34</v>
      </c>
      <c r="C13" s="12" t="s">
        <v>35</v>
      </c>
      <c r="D13" s="13">
        <v>5</v>
      </c>
      <c r="E13" s="12"/>
      <c r="F13" s="13"/>
      <c r="G13" s="12"/>
      <c r="H13" s="14"/>
      <c r="I13" s="110"/>
      <c r="J13" s="14"/>
      <c r="K13" s="13"/>
      <c r="L13" s="84">
        <f t="shared" si="0"/>
        <v>5</v>
      </c>
      <c r="M13" s="5" t="str">
        <f t="shared" si="1"/>
        <v xml:space="preserve"> </v>
      </c>
      <c r="N13" s="5" t="str">
        <f t="shared" si="2"/>
        <v xml:space="preserve"> </v>
      </c>
      <c r="O13" s="119"/>
      <c r="P13" s="119"/>
      <c r="Q13" s="119"/>
      <c r="R13" s="6">
        <f t="shared" si="3"/>
        <v>16</v>
      </c>
      <c r="S13" s="28"/>
      <c r="T13">
        <f t="shared" si="4"/>
        <v>5</v>
      </c>
      <c r="U13">
        <f t="shared" si="5"/>
        <v>21</v>
      </c>
      <c r="V13">
        <f t="shared" si="6"/>
        <v>21</v>
      </c>
      <c r="W13">
        <f t="shared" si="7"/>
        <v>16</v>
      </c>
      <c r="X13"/>
      <c r="Y13" s="33">
        <f t="shared" si="8"/>
        <v>5</v>
      </c>
      <c r="Z13" s="33">
        <f t="shared" si="9"/>
        <v>21</v>
      </c>
      <c r="AA13" s="33">
        <f t="shared" si="10"/>
        <v>21</v>
      </c>
      <c r="AB13" s="33">
        <f t="shared" si="11"/>
        <v>21</v>
      </c>
      <c r="AC13" s="33">
        <f t="shared" si="12"/>
        <v>21</v>
      </c>
      <c r="AD13">
        <f t="shared" si="13"/>
        <v>16</v>
      </c>
      <c r="AE13"/>
      <c r="AF13"/>
      <c r="AG13"/>
      <c r="AI13"/>
    </row>
    <row r="14" spans="1:35" s="49" customFormat="1" ht="13" customHeight="1" x14ac:dyDescent="0.15">
      <c r="A14" s="35"/>
      <c r="B14" s="153" t="s">
        <v>46</v>
      </c>
      <c r="C14" s="12" t="s">
        <v>47</v>
      </c>
      <c r="D14" s="13">
        <v>6</v>
      </c>
      <c r="E14" s="12"/>
      <c r="F14" s="13"/>
      <c r="G14" s="12"/>
      <c r="H14" s="14"/>
      <c r="I14" s="110"/>
      <c r="J14" s="14"/>
      <c r="K14" s="13"/>
      <c r="L14" s="84">
        <f t="shared" si="0"/>
        <v>6</v>
      </c>
      <c r="M14" s="5" t="str">
        <f t="shared" si="1"/>
        <v xml:space="preserve"> </v>
      </c>
      <c r="N14" s="5" t="str">
        <f t="shared" si="2"/>
        <v xml:space="preserve"> </v>
      </c>
      <c r="O14" s="119"/>
      <c r="P14" s="119"/>
      <c r="Q14" s="119"/>
      <c r="R14" s="6">
        <f t="shared" si="3"/>
        <v>15</v>
      </c>
      <c r="S14" s="28"/>
      <c r="T14">
        <f t="shared" si="4"/>
        <v>6</v>
      </c>
      <c r="U14">
        <f t="shared" si="5"/>
        <v>21</v>
      </c>
      <c r="V14">
        <f t="shared" si="6"/>
        <v>21</v>
      </c>
      <c r="W14">
        <f t="shared" si="7"/>
        <v>15</v>
      </c>
      <c r="X14"/>
      <c r="Y14" s="33">
        <f t="shared" si="8"/>
        <v>6</v>
      </c>
      <c r="Z14" s="33">
        <f t="shared" si="9"/>
        <v>21</v>
      </c>
      <c r="AA14" s="33">
        <f t="shared" si="10"/>
        <v>21</v>
      </c>
      <c r="AB14" s="33">
        <f t="shared" si="11"/>
        <v>21</v>
      </c>
      <c r="AC14" s="33">
        <f t="shared" si="12"/>
        <v>21</v>
      </c>
      <c r="AD14">
        <f t="shared" si="13"/>
        <v>15</v>
      </c>
      <c r="AE14"/>
      <c r="AF14"/>
      <c r="AG14"/>
      <c r="AI14"/>
    </row>
    <row r="15" spans="1:35" s="33" customFormat="1" ht="13" customHeight="1" x14ac:dyDescent="0.15">
      <c r="A15" s="35"/>
      <c r="B15" s="153" t="s">
        <v>37</v>
      </c>
      <c r="C15" s="12" t="s">
        <v>10</v>
      </c>
      <c r="D15" s="13">
        <v>7</v>
      </c>
      <c r="E15" s="12"/>
      <c r="F15" s="13">
        <v>12</v>
      </c>
      <c r="G15" s="12"/>
      <c r="H15" s="14"/>
      <c r="I15" s="110"/>
      <c r="J15" s="14"/>
      <c r="K15" s="13"/>
      <c r="L15" s="84">
        <f t="shared" si="0"/>
        <v>7</v>
      </c>
      <c r="M15" s="5">
        <f t="shared" si="1"/>
        <v>12</v>
      </c>
      <c r="N15" s="5" t="str">
        <f t="shared" si="2"/>
        <v xml:space="preserve"> </v>
      </c>
      <c r="O15" s="119"/>
      <c r="P15" s="119"/>
      <c r="Q15" s="119"/>
      <c r="R15" s="6">
        <f t="shared" si="3"/>
        <v>23</v>
      </c>
      <c r="S15" s="28"/>
      <c r="T15">
        <f t="shared" si="4"/>
        <v>7</v>
      </c>
      <c r="U15">
        <f t="shared" si="5"/>
        <v>12</v>
      </c>
      <c r="V15">
        <f t="shared" si="6"/>
        <v>21</v>
      </c>
      <c r="W15">
        <f t="shared" si="7"/>
        <v>23</v>
      </c>
      <c r="X15"/>
      <c r="Y15" s="33">
        <f t="shared" si="8"/>
        <v>7</v>
      </c>
      <c r="Z15" s="33">
        <f t="shared" si="9"/>
        <v>12</v>
      </c>
      <c r="AA15" s="33">
        <f t="shared" si="10"/>
        <v>21</v>
      </c>
      <c r="AB15" s="33">
        <f t="shared" si="11"/>
        <v>21</v>
      </c>
      <c r="AC15" s="33">
        <f t="shared" si="12"/>
        <v>21</v>
      </c>
      <c r="AD15">
        <f t="shared" si="13"/>
        <v>23</v>
      </c>
      <c r="AE15"/>
      <c r="AF15"/>
      <c r="AG15"/>
      <c r="AH15" s="49"/>
      <c r="AI15"/>
    </row>
    <row r="16" spans="1:35" s="33" customFormat="1" ht="13" customHeight="1" x14ac:dyDescent="0.15">
      <c r="A16" s="35"/>
      <c r="B16" s="153" t="s">
        <v>83</v>
      </c>
      <c r="C16" s="36" t="s">
        <v>39</v>
      </c>
      <c r="D16" s="37"/>
      <c r="E16" s="36">
        <v>8</v>
      </c>
      <c r="F16" s="37"/>
      <c r="G16" s="36"/>
      <c r="H16" s="38"/>
      <c r="I16" s="39"/>
      <c r="J16" s="38"/>
      <c r="K16" s="37"/>
      <c r="L16" s="78">
        <f t="shared" si="0"/>
        <v>8</v>
      </c>
      <c r="M16" s="29" t="str">
        <f t="shared" si="1"/>
        <v xml:space="preserve"> </v>
      </c>
      <c r="N16" s="29" t="str">
        <f t="shared" si="2"/>
        <v xml:space="preserve"> </v>
      </c>
      <c r="O16" s="120"/>
      <c r="P16" s="120"/>
      <c r="Q16" s="120"/>
      <c r="R16" s="32">
        <f t="shared" si="3"/>
        <v>13</v>
      </c>
      <c r="S16" s="34"/>
      <c r="T16" s="33">
        <f t="shared" si="4"/>
        <v>8</v>
      </c>
      <c r="U16" s="33">
        <f t="shared" si="5"/>
        <v>21</v>
      </c>
      <c r="V16" s="33">
        <f t="shared" si="6"/>
        <v>21</v>
      </c>
      <c r="W16" s="33">
        <f t="shared" si="7"/>
        <v>13</v>
      </c>
      <c r="Y16" s="33">
        <f t="shared" si="8"/>
        <v>8</v>
      </c>
      <c r="Z16" s="33">
        <f t="shared" si="9"/>
        <v>21</v>
      </c>
      <c r="AA16" s="33">
        <f t="shared" si="10"/>
        <v>21</v>
      </c>
      <c r="AB16" s="33">
        <f t="shared" si="11"/>
        <v>21</v>
      </c>
      <c r="AC16" s="33">
        <f t="shared" si="12"/>
        <v>21</v>
      </c>
      <c r="AD16" s="33">
        <f t="shared" si="13"/>
        <v>13</v>
      </c>
      <c r="AH16" s="49"/>
      <c r="AI16"/>
    </row>
    <row r="17" spans="1:35" ht="13" customHeight="1" x14ac:dyDescent="0.15">
      <c r="A17" s="35"/>
      <c r="B17" s="153" t="s">
        <v>73</v>
      </c>
      <c r="C17" s="12" t="s">
        <v>27</v>
      </c>
      <c r="D17" s="8">
        <v>9</v>
      </c>
      <c r="E17" s="5"/>
      <c r="F17" s="8">
        <v>13</v>
      </c>
      <c r="G17" s="5"/>
      <c r="H17" s="9"/>
      <c r="I17" s="115"/>
      <c r="J17" s="9"/>
      <c r="K17" s="8"/>
      <c r="L17" s="84">
        <f t="shared" si="0"/>
        <v>9</v>
      </c>
      <c r="M17" s="5">
        <f t="shared" si="1"/>
        <v>13</v>
      </c>
      <c r="N17" s="5" t="str">
        <f t="shared" si="2"/>
        <v xml:space="preserve"> </v>
      </c>
      <c r="O17" s="119"/>
      <c r="P17" s="119"/>
      <c r="Q17" s="119"/>
      <c r="R17" s="6">
        <f t="shared" si="3"/>
        <v>20</v>
      </c>
      <c r="T17">
        <f t="shared" si="4"/>
        <v>9</v>
      </c>
      <c r="U17">
        <f t="shared" si="5"/>
        <v>13</v>
      </c>
      <c r="V17">
        <f t="shared" si="6"/>
        <v>21</v>
      </c>
      <c r="W17">
        <f t="shared" si="7"/>
        <v>20</v>
      </c>
      <c r="Y17" s="33">
        <f t="shared" si="8"/>
        <v>9</v>
      </c>
      <c r="Z17" s="33">
        <f t="shared" si="9"/>
        <v>13</v>
      </c>
      <c r="AA17" s="33">
        <f t="shared" si="10"/>
        <v>21</v>
      </c>
      <c r="AB17" s="33">
        <f t="shared" si="11"/>
        <v>21</v>
      </c>
      <c r="AC17" s="33">
        <f t="shared" si="12"/>
        <v>21</v>
      </c>
      <c r="AD17">
        <f t="shared" si="13"/>
        <v>20</v>
      </c>
      <c r="AH17" s="49"/>
      <c r="AI17" s="33"/>
    </row>
    <row r="18" spans="1:35" s="33" customFormat="1" ht="13" customHeight="1" x14ac:dyDescent="0.15">
      <c r="A18" s="35"/>
      <c r="B18" s="153" t="s">
        <v>51</v>
      </c>
      <c r="C18" s="12" t="s">
        <v>52</v>
      </c>
      <c r="D18" s="13">
        <v>13</v>
      </c>
      <c r="E18" s="12"/>
      <c r="F18" s="13"/>
      <c r="G18" s="12"/>
      <c r="H18" s="14"/>
      <c r="I18" s="110"/>
      <c r="J18" s="14"/>
      <c r="K18" s="13"/>
      <c r="L18" s="84">
        <f t="shared" si="0"/>
        <v>13</v>
      </c>
      <c r="M18" s="5" t="str">
        <f t="shared" si="1"/>
        <v xml:space="preserve"> </v>
      </c>
      <c r="N18" s="5" t="str">
        <f t="shared" si="2"/>
        <v xml:space="preserve"> </v>
      </c>
      <c r="O18" s="119"/>
      <c r="P18" s="119"/>
      <c r="Q18" s="119"/>
      <c r="R18" s="6">
        <f t="shared" si="3"/>
        <v>8</v>
      </c>
      <c r="S18" s="28"/>
      <c r="T18">
        <f t="shared" si="4"/>
        <v>13</v>
      </c>
      <c r="U18">
        <f t="shared" si="5"/>
        <v>21</v>
      </c>
      <c r="V18">
        <f t="shared" si="6"/>
        <v>21</v>
      </c>
      <c r="W18">
        <f t="shared" si="7"/>
        <v>8</v>
      </c>
      <c r="X18"/>
      <c r="Y18" s="33">
        <f t="shared" si="8"/>
        <v>13</v>
      </c>
      <c r="Z18" s="33">
        <f t="shared" si="9"/>
        <v>21</v>
      </c>
      <c r="AA18" s="33">
        <f t="shared" si="10"/>
        <v>21</v>
      </c>
      <c r="AB18" s="33">
        <f t="shared" si="11"/>
        <v>21</v>
      </c>
      <c r="AC18" s="33">
        <f t="shared" si="12"/>
        <v>21</v>
      </c>
      <c r="AD18">
        <f t="shared" si="13"/>
        <v>8</v>
      </c>
      <c r="AE18"/>
      <c r="AF18"/>
      <c r="AG18"/>
      <c r="AH18" s="49"/>
      <c r="AI18" s="49"/>
    </row>
    <row r="19" spans="1:35" ht="13" customHeight="1" x14ac:dyDescent="0.15">
      <c r="A19" s="130"/>
      <c r="B19" s="154" t="s">
        <v>114</v>
      </c>
      <c r="C19" s="131" t="s">
        <v>111</v>
      </c>
      <c r="D19" s="36"/>
      <c r="E19" s="36"/>
      <c r="F19" s="134">
        <v>4</v>
      </c>
      <c r="G19" s="12"/>
      <c r="H19" s="12"/>
      <c r="I19" s="12"/>
      <c r="J19" s="12"/>
      <c r="K19" s="12"/>
      <c r="L19" s="84">
        <f t="shared" si="0"/>
        <v>4</v>
      </c>
      <c r="M19" s="12" t="str">
        <f t="shared" ref="M19:M23" si="14">IF(U19&gt;20," ",U19)</f>
        <v xml:space="preserve"> </v>
      </c>
      <c r="N19" s="12" t="str">
        <f t="shared" ref="N19:N23" si="15">IF(V19&gt;20," ",V19)</f>
        <v xml:space="preserve"> </v>
      </c>
      <c r="O19" s="12"/>
      <c r="P19" s="12"/>
      <c r="Q19" s="12"/>
      <c r="R19" s="6">
        <f t="shared" si="3"/>
        <v>17</v>
      </c>
      <c r="T19">
        <f t="shared" ref="T19" si="16">IF(COUNT(D19:K19)&gt;0,SMALL(D19:K19,1),21)</f>
        <v>4</v>
      </c>
      <c r="U19">
        <f t="shared" ref="U19" si="17">IF(COUNT(D19:K19)&gt;1,SMALL(D19:K19,2),21)</f>
        <v>21</v>
      </c>
      <c r="V19">
        <f t="shared" ref="V19" si="18">IF(COUNT(D19:K19)&gt;2,SMALL(D19:K19,3),21)</f>
        <v>21</v>
      </c>
      <c r="W19">
        <f t="shared" ref="W19" si="19">21*3-T19-U19-V19-((3-COUNT(T19:V19))*21)</f>
        <v>17</v>
      </c>
      <c r="Y19" s="33">
        <f t="shared" ref="Y19" si="20">IF(COUNT(D19:K19)&gt;0,SMALL(D19:K19,1),21)</f>
        <v>4</v>
      </c>
      <c r="Z19" s="33">
        <f t="shared" ref="Z19" si="21">IF(COUNT(D19:K19)&gt;1,SMALL(D19:K19,2),21)</f>
        <v>21</v>
      </c>
      <c r="AA19" s="33">
        <f t="shared" ref="AA19" si="22">IF(COUNT(D19:K19)&gt;2,SMALL(D19:K19,3),21)</f>
        <v>21</v>
      </c>
      <c r="AB19" s="33">
        <f t="shared" ref="AB19" si="23">IF(COUNT(D19:K19)&gt;3,SMALL(D19:K19,4),21)</f>
        <v>21</v>
      </c>
      <c r="AC19" s="33">
        <f t="shared" ref="AC19" si="24">IF(COUNT(D19:K19)&gt;4,SMALL(D19:K19,5),21)</f>
        <v>21</v>
      </c>
      <c r="AD19">
        <f t="shared" ref="AD19" si="25">21*5-Y19-Z19-AA19-AB19-AC19-((5-COUNT(Y19:AC19))*21)</f>
        <v>17</v>
      </c>
    </row>
    <row r="20" spans="1:35" ht="13" customHeight="1" x14ac:dyDescent="0.15">
      <c r="A20" s="130"/>
      <c r="B20" s="154" t="s">
        <v>115</v>
      </c>
      <c r="C20" s="131" t="s">
        <v>103</v>
      </c>
      <c r="D20" s="12"/>
      <c r="E20" s="12"/>
      <c r="F20" s="134">
        <v>5</v>
      </c>
      <c r="G20" s="12"/>
      <c r="H20" s="12"/>
      <c r="I20" s="12"/>
      <c r="J20" s="12"/>
      <c r="K20" s="12"/>
      <c r="L20" s="84">
        <f t="shared" ref="L20:L27" si="26">IF(T20&gt;20," ",T20)</f>
        <v>5</v>
      </c>
      <c r="M20" s="5" t="str">
        <f t="shared" si="14"/>
        <v xml:space="preserve"> </v>
      </c>
      <c r="N20" s="5" t="str">
        <f t="shared" si="15"/>
        <v xml:space="preserve"> </v>
      </c>
      <c r="O20" s="12"/>
      <c r="P20" s="12"/>
      <c r="Q20" s="12"/>
      <c r="R20" s="6">
        <f t="shared" si="3"/>
        <v>16</v>
      </c>
      <c r="T20" s="33">
        <f t="shared" si="4"/>
        <v>5</v>
      </c>
      <c r="U20" s="33">
        <f t="shared" si="5"/>
        <v>21</v>
      </c>
      <c r="V20" s="33">
        <f t="shared" si="6"/>
        <v>21</v>
      </c>
      <c r="W20" s="33">
        <f t="shared" si="7"/>
        <v>16</v>
      </c>
      <c r="Y20" s="33">
        <f t="shared" si="8"/>
        <v>5</v>
      </c>
      <c r="Z20" s="33">
        <f t="shared" si="9"/>
        <v>21</v>
      </c>
      <c r="AA20" s="33">
        <f t="shared" si="10"/>
        <v>21</v>
      </c>
      <c r="AB20" s="33">
        <f t="shared" si="11"/>
        <v>21</v>
      </c>
      <c r="AC20" s="33">
        <f t="shared" si="12"/>
        <v>21</v>
      </c>
      <c r="AD20">
        <f t="shared" si="13"/>
        <v>16</v>
      </c>
    </row>
    <row r="21" spans="1:35" ht="13" customHeight="1" x14ac:dyDescent="0.15">
      <c r="A21" s="130"/>
      <c r="B21" s="154" t="s">
        <v>116</v>
      </c>
      <c r="C21" s="131" t="s">
        <v>103</v>
      </c>
      <c r="D21" s="12"/>
      <c r="E21" s="12"/>
      <c r="F21" s="134">
        <v>7</v>
      </c>
      <c r="G21" s="12"/>
      <c r="H21" s="12"/>
      <c r="I21" s="12"/>
      <c r="J21" s="12"/>
      <c r="K21" s="12"/>
      <c r="L21" s="78">
        <f t="shared" si="26"/>
        <v>7</v>
      </c>
      <c r="M21" s="29" t="str">
        <f t="shared" si="14"/>
        <v xml:space="preserve"> </v>
      </c>
      <c r="N21" s="29" t="str">
        <f t="shared" si="15"/>
        <v xml:space="preserve"> </v>
      </c>
      <c r="O21" s="12"/>
      <c r="P21" s="12"/>
      <c r="Q21" s="12"/>
      <c r="R21" s="6">
        <f t="shared" si="3"/>
        <v>14</v>
      </c>
      <c r="T21">
        <f t="shared" si="4"/>
        <v>7</v>
      </c>
      <c r="U21">
        <f t="shared" si="5"/>
        <v>21</v>
      </c>
      <c r="V21">
        <f t="shared" si="6"/>
        <v>21</v>
      </c>
      <c r="W21">
        <f t="shared" si="7"/>
        <v>14</v>
      </c>
      <c r="Y21" s="33">
        <f t="shared" si="8"/>
        <v>7</v>
      </c>
      <c r="Z21" s="33">
        <f t="shared" si="9"/>
        <v>21</v>
      </c>
      <c r="AA21" s="33">
        <f t="shared" si="10"/>
        <v>21</v>
      </c>
      <c r="AB21" s="33">
        <f t="shared" si="11"/>
        <v>21</v>
      </c>
      <c r="AC21" s="33">
        <f t="shared" si="12"/>
        <v>21</v>
      </c>
      <c r="AD21">
        <f t="shared" si="13"/>
        <v>14</v>
      </c>
    </row>
    <row r="22" spans="1:35" ht="13" customHeight="1" x14ac:dyDescent="0.15">
      <c r="A22" s="130"/>
      <c r="B22" s="154" t="s">
        <v>41</v>
      </c>
      <c r="C22" s="131" t="s">
        <v>12</v>
      </c>
      <c r="D22" s="12"/>
      <c r="E22" s="12"/>
      <c r="F22" s="134">
        <v>8</v>
      </c>
      <c r="G22" s="12"/>
      <c r="H22" s="12"/>
      <c r="I22" s="12"/>
      <c r="J22" s="12"/>
      <c r="K22" s="12"/>
      <c r="L22" s="84">
        <f t="shared" si="26"/>
        <v>8</v>
      </c>
      <c r="M22" s="5" t="str">
        <f t="shared" si="14"/>
        <v xml:space="preserve"> </v>
      </c>
      <c r="N22" s="5" t="str">
        <f t="shared" si="15"/>
        <v xml:space="preserve"> </v>
      </c>
      <c r="O22" s="12"/>
      <c r="P22" s="12"/>
      <c r="Q22" s="12"/>
      <c r="R22" s="32">
        <f t="shared" si="3"/>
        <v>13</v>
      </c>
      <c r="T22">
        <f t="shared" si="4"/>
        <v>8</v>
      </c>
      <c r="U22">
        <f t="shared" si="5"/>
        <v>21</v>
      </c>
      <c r="V22">
        <f t="shared" si="6"/>
        <v>21</v>
      </c>
      <c r="W22">
        <f t="shared" si="7"/>
        <v>13</v>
      </c>
      <c r="Y22" s="33">
        <f t="shared" si="8"/>
        <v>8</v>
      </c>
      <c r="Z22" s="33">
        <f t="shared" si="9"/>
        <v>21</v>
      </c>
      <c r="AA22" s="33">
        <f t="shared" si="10"/>
        <v>21</v>
      </c>
      <c r="AB22" s="33">
        <f t="shared" si="11"/>
        <v>21</v>
      </c>
      <c r="AC22" s="33">
        <f t="shared" si="12"/>
        <v>21</v>
      </c>
      <c r="AD22" s="33">
        <f t="shared" si="13"/>
        <v>13</v>
      </c>
    </row>
    <row r="23" spans="1:35" ht="13" customHeight="1" x14ac:dyDescent="0.15">
      <c r="A23" s="130"/>
      <c r="B23" s="154" t="s">
        <v>117</v>
      </c>
      <c r="C23" s="131" t="s">
        <v>12</v>
      </c>
      <c r="D23" s="12"/>
      <c r="E23" s="12"/>
      <c r="F23" s="134">
        <v>9</v>
      </c>
      <c r="G23" s="12"/>
      <c r="H23" s="12"/>
      <c r="I23" s="12"/>
      <c r="J23" s="12"/>
      <c r="K23" s="12"/>
      <c r="L23" s="84">
        <f t="shared" si="26"/>
        <v>9</v>
      </c>
      <c r="M23" s="5" t="str">
        <f t="shared" si="14"/>
        <v xml:space="preserve"> </v>
      </c>
      <c r="N23" s="5" t="str">
        <f t="shared" si="15"/>
        <v xml:space="preserve"> </v>
      </c>
      <c r="O23" s="12"/>
      <c r="P23" s="12"/>
      <c r="Q23" s="12"/>
      <c r="R23" s="6">
        <f t="shared" si="3"/>
        <v>12</v>
      </c>
      <c r="T23">
        <f t="shared" si="4"/>
        <v>9</v>
      </c>
      <c r="U23">
        <f t="shared" si="5"/>
        <v>21</v>
      </c>
      <c r="V23">
        <f t="shared" si="6"/>
        <v>21</v>
      </c>
      <c r="W23">
        <f t="shared" si="7"/>
        <v>12</v>
      </c>
      <c r="Y23" s="33">
        <f t="shared" si="8"/>
        <v>9</v>
      </c>
      <c r="Z23" s="33">
        <f t="shared" si="9"/>
        <v>21</v>
      </c>
      <c r="AA23" s="33">
        <f t="shared" si="10"/>
        <v>21</v>
      </c>
      <c r="AB23" s="33">
        <f t="shared" si="11"/>
        <v>21</v>
      </c>
      <c r="AC23" s="33">
        <f t="shared" si="12"/>
        <v>21</v>
      </c>
      <c r="AD23">
        <f t="shared" si="13"/>
        <v>12</v>
      </c>
    </row>
    <row r="24" spans="1:35" ht="13" customHeight="1" x14ac:dyDescent="0.15">
      <c r="A24" s="130"/>
      <c r="B24" s="154" t="s">
        <v>50</v>
      </c>
      <c r="C24" s="131" t="s">
        <v>12</v>
      </c>
      <c r="D24" s="12"/>
      <c r="E24" s="12"/>
      <c r="F24" s="134">
        <v>11</v>
      </c>
      <c r="G24" s="12"/>
      <c r="H24" s="12"/>
      <c r="I24" s="12"/>
      <c r="J24" s="12"/>
      <c r="K24" s="12"/>
      <c r="L24" s="84">
        <f t="shared" si="26"/>
        <v>11</v>
      </c>
      <c r="M24" s="12" t="str">
        <f t="shared" ref="M24:M27" si="27">IF(U24&gt;20," ",U24)</f>
        <v xml:space="preserve"> </v>
      </c>
      <c r="N24" s="12" t="str">
        <f t="shared" ref="N24:N27" si="28">IF(V24&gt;20," ",V24)</f>
        <v xml:space="preserve"> </v>
      </c>
      <c r="O24" s="12"/>
      <c r="P24" s="12"/>
      <c r="Q24" s="12"/>
      <c r="R24" s="6">
        <f t="shared" si="3"/>
        <v>10</v>
      </c>
      <c r="T24" s="33">
        <f t="shared" si="4"/>
        <v>11</v>
      </c>
      <c r="U24" s="33">
        <f t="shared" si="5"/>
        <v>21</v>
      </c>
      <c r="V24" s="33">
        <f t="shared" si="6"/>
        <v>21</v>
      </c>
      <c r="W24" s="33">
        <f t="shared" si="7"/>
        <v>10</v>
      </c>
      <c r="Y24" s="33">
        <f t="shared" si="8"/>
        <v>11</v>
      </c>
      <c r="Z24" s="33">
        <f t="shared" si="9"/>
        <v>21</v>
      </c>
      <c r="AA24" s="33">
        <f t="shared" si="10"/>
        <v>21</v>
      </c>
      <c r="AB24" s="33">
        <f t="shared" si="11"/>
        <v>21</v>
      </c>
      <c r="AC24" s="33">
        <f t="shared" si="12"/>
        <v>21</v>
      </c>
      <c r="AD24">
        <f t="shared" si="13"/>
        <v>10</v>
      </c>
    </row>
    <row r="25" spans="1:35" ht="13" customHeight="1" x14ac:dyDescent="0.15">
      <c r="A25" s="33"/>
      <c r="B25" s="154" t="s">
        <v>46</v>
      </c>
      <c r="C25" s="131" t="s">
        <v>118</v>
      </c>
      <c r="D25" s="12"/>
      <c r="E25" s="12"/>
      <c r="F25" s="134">
        <v>16</v>
      </c>
      <c r="G25" s="12"/>
      <c r="H25" s="12"/>
      <c r="I25" s="12"/>
      <c r="J25" s="12"/>
      <c r="K25" s="12"/>
      <c r="L25" s="84">
        <f t="shared" si="26"/>
        <v>16</v>
      </c>
      <c r="M25" s="5" t="str">
        <f t="shared" si="27"/>
        <v xml:space="preserve"> </v>
      </c>
      <c r="N25" s="5" t="str">
        <f t="shared" si="28"/>
        <v xml:space="preserve"> </v>
      </c>
      <c r="O25" s="12"/>
      <c r="P25" s="12"/>
      <c r="Q25" s="12"/>
      <c r="R25" s="6">
        <f t="shared" si="3"/>
        <v>5</v>
      </c>
      <c r="T25">
        <f t="shared" si="4"/>
        <v>16</v>
      </c>
      <c r="U25">
        <f t="shared" si="5"/>
        <v>21</v>
      </c>
      <c r="V25">
        <f t="shared" si="6"/>
        <v>21</v>
      </c>
      <c r="W25">
        <f t="shared" si="7"/>
        <v>5</v>
      </c>
      <c r="Y25" s="33">
        <f t="shared" si="8"/>
        <v>16</v>
      </c>
      <c r="Z25" s="33">
        <f t="shared" si="9"/>
        <v>21</v>
      </c>
      <c r="AA25" s="33">
        <f t="shared" si="10"/>
        <v>21</v>
      </c>
      <c r="AB25" s="33">
        <f t="shared" si="11"/>
        <v>21</v>
      </c>
      <c r="AC25" s="33">
        <f t="shared" si="12"/>
        <v>21</v>
      </c>
      <c r="AD25">
        <f t="shared" si="13"/>
        <v>5</v>
      </c>
    </row>
    <row r="26" spans="1:35" ht="13" customHeight="1" x14ac:dyDescent="0.15">
      <c r="A26" s="130"/>
      <c r="B26" s="154" t="s">
        <v>119</v>
      </c>
      <c r="C26" s="131" t="s">
        <v>120</v>
      </c>
      <c r="D26" s="12"/>
      <c r="E26" s="12"/>
      <c r="F26" s="134">
        <v>18</v>
      </c>
      <c r="G26" s="12"/>
      <c r="H26" s="12"/>
      <c r="I26" s="12"/>
      <c r="J26" s="12"/>
      <c r="K26" s="12"/>
      <c r="L26" s="78">
        <f t="shared" si="26"/>
        <v>18</v>
      </c>
      <c r="M26" s="29" t="str">
        <f t="shared" si="27"/>
        <v xml:space="preserve"> </v>
      </c>
      <c r="N26" s="29" t="str">
        <f t="shared" si="28"/>
        <v xml:space="preserve"> </v>
      </c>
      <c r="O26" s="12"/>
      <c r="P26" s="12"/>
      <c r="Q26" s="12"/>
      <c r="R26" s="6">
        <f t="shared" si="3"/>
        <v>3</v>
      </c>
      <c r="T26">
        <f t="shared" si="4"/>
        <v>18</v>
      </c>
      <c r="U26">
        <f t="shared" si="5"/>
        <v>21</v>
      </c>
      <c r="V26">
        <f t="shared" si="6"/>
        <v>21</v>
      </c>
      <c r="W26">
        <f t="shared" si="7"/>
        <v>3</v>
      </c>
      <c r="Y26" s="33">
        <f t="shared" si="8"/>
        <v>18</v>
      </c>
      <c r="Z26" s="33">
        <f t="shared" si="9"/>
        <v>21</v>
      </c>
      <c r="AA26" s="33">
        <f t="shared" si="10"/>
        <v>21</v>
      </c>
      <c r="AB26" s="33">
        <f t="shared" si="11"/>
        <v>21</v>
      </c>
      <c r="AC26" s="33">
        <f t="shared" si="12"/>
        <v>21</v>
      </c>
      <c r="AD26">
        <f t="shared" si="13"/>
        <v>3</v>
      </c>
    </row>
    <row r="27" spans="1:35" ht="13" customHeight="1" x14ac:dyDescent="0.15">
      <c r="A27" s="130"/>
      <c r="B27" s="154" t="s">
        <v>121</v>
      </c>
      <c r="C27" s="131" t="s">
        <v>17</v>
      </c>
      <c r="D27" s="12"/>
      <c r="E27" s="12"/>
      <c r="F27" s="134">
        <v>20</v>
      </c>
      <c r="G27" s="12"/>
      <c r="H27" s="12"/>
      <c r="I27" s="12"/>
      <c r="J27" s="12"/>
      <c r="K27" s="12"/>
      <c r="L27" s="84">
        <f t="shared" si="26"/>
        <v>20</v>
      </c>
      <c r="M27" s="5" t="str">
        <f t="shared" si="27"/>
        <v xml:space="preserve"> </v>
      </c>
      <c r="N27" s="5" t="str">
        <f t="shared" si="28"/>
        <v xml:space="preserve"> </v>
      </c>
      <c r="O27" s="12"/>
      <c r="P27" s="12"/>
      <c r="Q27" s="12"/>
      <c r="R27" s="6">
        <f t="shared" si="3"/>
        <v>1</v>
      </c>
      <c r="T27">
        <f t="shared" si="4"/>
        <v>20</v>
      </c>
      <c r="U27">
        <f t="shared" si="5"/>
        <v>21</v>
      </c>
      <c r="V27">
        <f t="shared" si="6"/>
        <v>21</v>
      </c>
      <c r="W27">
        <f t="shared" si="7"/>
        <v>1</v>
      </c>
      <c r="Y27" s="33">
        <f t="shared" si="8"/>
        <v>20</v>
      </c>
      <c r="Z27" s="33">
        <f t="shared" si="9"/>
        <v>21</v>
      </c>
      <c r="AA27" s="33">
        <f t="shared" si="10"/>
        <v>21</v>
      </c>
      <c r="AB27" s="33">
        <f t="shared" si="11"/>
        <v>21</v>
      </c>
      <c r="AC27" s="33">
        <f t="shared" si="12"/>
        <v>21</v>
      </c>
      <c r="AD27">
        <f t="shared" si="13"/>
        <v>1</v>
      </c>
    </row>
    <row r="28" spans="1:35" ht="13" customHeight="1" x14ac:dyDescent="0.15">
      <c r="A28" s="130"/>
      <c r="B28" s="154"/>
      <c r="C28" s="131"/>
      <c r="D28" s="12"/>
      <c r="E28" s="12"/>
      <c r="F28" s="134"/>
      <c r="G28" s="12"/>
      <c r="H28" s="12"/>
      <c r="I28" s="12"/>
      <c r="J28" s="12"/>
      <c r="K28" s="12"/>
      <c r="L28" s="84"/>
      <c r="M28" s="12"/>
      <c r="N28" s="12"/>
      <c r="O28" s="12"/>
      <c r="P28" s="12"/>
      <c r="Q28" s="12"/>
      <c r="R28" s="32" t="str">
        <f t="shared" si="3"/>
        <v xml:space="preserve"> </v>
      </c>
      <c r="T28" s="33">
        <f t="shared" si="4"/>
        <v>21</v>
      </c>
      <c r="U28" s="33">
        <f t="shared" si="5"/>
        <v>21</v>
      </c>
      <c r="V28" s="33">
        <f t="shared" si="6"/>
        <v>21</v>
      </c>
      <c r="W28" s="33">
        <f t="shared" si="7"/>
        <v>0</v>
      </c>
      <c r="Y28" s="33">
        <f t="shared" si="8"/>
        <v>21</v>
      </c>
      <c r="Z28" s="33">
        <f t="shared" si="9"/>
        <v>21</v>
      </c>
      <c r="AA28" s="33">
        <f t="shared" si="10"/>
        <v>21</v>
      </c>
      <c r="AB28" s="33">
        <f t="shared" si="11"/>
        <v>21</v>
      </c>
      <c r="AC28" s="33">
        <f t="shared" si="12"/>
        <v>21</v>
      </c>
      <c r="AD28" s="33">
        <f t="shared" si="13"/>
        <v>0</v>
      </c>
    </row>
    <row r="29" spans="1:35" ht="13" customHeight="1" x14ac:dyDescent="0.15">
      <c r="A29" s="130"/>
      <c r="B29" s="154"/>
      <c r="C29" s="131"/>
      <c r="D29" s="12"/>
      <c r="E29" s="12"/>
      <c r="F29" s="134"/>
      <c r="G29" s="12"/>
      <c r="H29" s="12"/>
      <c r="I29" s="12"/>
      <c r="J29" s="12"/>
      <c r="K29" s="12"/>
      <c r="L29" s="84"/>
      <c r="M29" s="12"/>
      <c r="N29" s="12"/>
      <c r="O29" s="12"/>
      <c r="P29" s="12"/>
      <c r="Q29" s="12"/>
      <c r="R29" s="6" t="str">
        <f t="shared" si="3"/>
        <v xml:space="preserve"> </v>
      </c>
      <c r="T29">
        <f t="shared" si="4"/>
        <v>21</v>
      </c>
      <c r="U29">
        <f t="shared" si="5"/>
        <v>21</v>
      </c>
      <c r="V29">
        <f t="shared" si="6"/>
        <v>21</v>
      </c>
      <c r="W29">
        <f t="shared" si="7"/>
        <v>0</v>
      </c>
      <c r="Y29" s="33">
        <f t="shared" si="8"/>
        <v>21</v>
      </c>
      <c r="Z29" s="33">
        <f t="shared" si="9"/>
        <v>21</v>
      </c>
      <c r="AA29" s="33">
        <f t="shared" si="10"/>
        <v>21</v>
      </c>
      <c r="AB29" s="33">
        <f t="shared" si="11"/>
        <v>21</v>
      </c>
      <c r="AC29" s="33">
        <f t="shared" si="12"/>
        <v>21</v>
      </c>
      <c r="AD29">
        <f t="shared" si="13"/>
        <v>0</v>
      </c>
    </row>
    <row r="30" spans="1:35" ht="13" customHeight="1" x14ac:dyDescent="0.15">
      <c r="A30" s="130"/>
      <c r="B30" s="131"/>
      <c r="C30" s="131"/>
      <c r="D30" s="12"/>
      <c r="E30" s="12"/>
      <c r="F30" s="134"/>
      <c r="G30" s="12"/>
      <c r="H30" s="12"/>
      <c r="I30" s="12"/>
      <c r="J30" s="12"/>
      <c r="K30" s="12"/>
      <c r="L30" s="84"/>
      <c r="M30" s="12"/>
      <c r="N30" s="12"/>
      <c r="O30" s="12"/>
      <c r="P30" s="12"/>
      <c r="Q30" s="12"/>
      <c r="R30" s="6" t="str">
        <f t="shared" si="3"/>
        <v xml:space="preserve"> </v>
      </c>
      <c r="T30">
        <f t="shared" si="4"/>
        <v>21</v>
      </c>
      <c r="U30">
        <f t="shared" si="5"/>
        <v>21</v>
      </c>
      <c r="V30">
        <f t="shared" si="6"/>
        <v>21</v>
      </c>
      <c r="W30">
        <f t="shared" si="7"/>
        <v>0</v>
      </c>
      <c r="Y30" s="33">
        <f t="shared" si="8"/>
        <v>21</v>
      </c>
      <c r="Z30" s="33">
        <f t="shared" si="9"/>
        <v>21</v>
      </c>
      <c r="AA30" s="33">
        <f t="shared" si="10"/>
        <v>21</v>
      </c>
      <c r="AB30" s="33">
        <f t="shared" si="11"/>
        <v>21</v>
      </c>
      <c r="AC30" s="33">
        <f t="shared" si="12"/>
        <v>21</v>
      </c>
      <c r="AD30">
        <f t="shared" si="13"/>
        <v>0</v>
      </c>
    </row>
    <row r="31" spans="1:35" ht="13" customHeight="1" x14ac:dyDescent="0.15">
      <c r="A31" s="130"/>
      <c r="B31" s="132"/>
      <c r="C31" s="132"/>
      <c r="D31" s="12"/>
      <c r="E31" s="12"/>
      <c r="F31" s="134"/>
      <c r="G31" s="12"/>
      <c r="H31" s="12"/>
      <c r="I31" s="12"/>
      <c r="J31" s="12"/>
      <c r="K31" s="12"/>
      <c r="L31" s="84"/>
      <c r="M31" s="12"/>
      <c r="N31" s="12"/>
      <c r="O31" s="12"/>
      <c r="P31" s="12"/>
      <c r="Q31" s="12"/>
      <c r="R31" s="6" t="str">
        <f t="shared" si="3"/>
        <v xml:space="preserve"> </v>
      </c>
      <c r="T31">
        <f t="shared" si="4"/>
        <v>21</v>
      </c>
      <c r="U31">
        <f t="shared" si="5"/>
        <v>21</v>
      </c>
      <c r="V31">
        <f t="shared" si="6"/>
        <v>21</v>
      </c>
      <c r="W31">
        <f t="shared" si="7"/>
        <v>0</v>
      </c>
      <c r="Y31" s="33">
        <f t="shared" si="8"/>
        <v>21</v>
      </c>
      <c r="Z31" s="33">
        <f t="shared" si="9"/>
        <v>21</v>
      </c>
      <c r="AA31" s="33">
        <f t="shared" si="10"/>
        <v>21</v>
      </c>
      <c r="AB31" s="33">
        <f t="shared" si="11"/>
        <v>21</v>
      </c>
      <c r="AC31" s="33">
        <f t="shared" si="12"/>
        <v>21</v>
      </c>
      <c r="AD31">
        <f t="shared" si="13"/>
        <v>0</v>
      </c>
    </row>
    <row r="32" spans="1:35" ht="13" customHeight="1" x14ac:dyDescent="0.15">
      <c r="A32" s="130"/>
      <c r="B32" s="131"/>
      <c r="C32" s="131"/>
      <c r="D32" s="12"/>
      <c r="E32" s="12"/>
      <c r="F32" s="134"/>
      <c r="G32" s="12"/>
      <c r="H32" s="12"/>
      <c r="I32" s="12"/>
      <c r="J32" s="12"/>
      <c r="K32" s="12"/>
      <c r="L32" s="84"/>
      <c r="M32" s="12"/>
      <c r="N32" s="12"/>
      <c r="O32" s="12"/>
      <c r="P32" s="12"/>
      <c r="Q32" s="12"/>
      <c r="R32" s="6" t="str">
        <f t="shared" si="3"/>
        <v xml:space="preserve"> </v>
      </c>
      <c r="T32" s="33">
        <f t="shared" si="4"/>
        <v>21</v>
      </c>
      <c r="U32" s="33">
        <f t="shared" si="5"/>
        <v>21</v>
      </c>
      <c r="V32" s="33">
        <f t="shared" si="6"/>
        <v>21</v>
      </c>
      <c r="W32" s="33">
        <f t="shared" si="7"/>
        <v>0</v>
      </c>
      <c r="Y32" s="33">
        <f t="shared" si="8"/>
        <v>21</v>
      </c>
      <c r="Z32" s="33">
        <f t="shared" si="9"/>
        <v>21</v>
      </c>
      <c r="AA32" s="33">
        <f t="shared" si="10"/>
        <v>21</v>
      </c>
      <c r="AB32" s="33">
        <f t="shared" si="11"/>
        <v>21</v>
      </c>
      <c r="AC32" s="33">
        <f t="shared" si="12"/>
        <v>21</v>
      </c>
      <c r="AD32">
        <f t="shared" si="13"/>
        <v>0</v>
      </c>
    </row>
    <row r="33" spans="1:30" ht="13" customHeight="1" x14ac:dyDescent="0.15">
      <c r="A33" s="130"/>
      <c r="B33" s="131"/>
      <c r="C33" s="131"/>
      <c r="D33" s="12"/>
      <c r="E33" s="12"/>
      <c r="F33" s="134"/>
      <c r="G33" s="12"/>
      <c r="H33" s="12"/>
      <c r="I33" s="12"/>
      <c r="J33" s="12"/>
      <c r="K33" s="12"/>
      <c r="L33" s="84"/>
      <c r="M33" s="12"/>
      <c r="N33" s="12"/>
      <c r="O33" s="12"/>
      <c r="P33" s="12"/>
      <c r="Q33" s="12"/>
      <c r="R33" s="6" t="str">
        <f t="shared" si="3"/>
        <v xml:space="preserve"> </v>
      </c>
      <c r="T33">
        <f t="shared" si="4"/>
        <v>21</v>
      </c>
      <c r="U33">
        <f t="shared" si="5"/>
        <v>21</v>
      </c>
      <c r="V33">
        <f t="shared" si="6"/>
        <v>21</v>
      </c>
      <c r="W33">
        <f t="shared" si="7"/>
        <v>0</v>
      </c>
      <c r="Y33" s="33">
        <f t="shared" si="8"/>
        <v>21</v>
      </c>
      <c r="Z33" s="33">
        <f t="shared" si="9"/>
        <v>21</v>
      </c>
      <c r="AA33" s="33">
        <f t="shared" si="10"/>
        <v>21</v>
      </c>
      <c r="AB33" s="33">
        <f t="shared" si="11"/>
        <v>21</v>
      </c>
      <c r="AC33" s="33">
        <f t="shared" si="12"/>
        <v>21</v>
      </c>
      <c r="AD33">
        <f t="shared" si="13"/>
        <v>0</v>
      </c>
    </row>
    <row r="34" spans="1:30" ht="13" customHeight="1" x14ac:dyDescent="0.15">
      <c r="A34" s="130"/>
      <c r="B34" s="131"/>
      <c r="C34" s="131"/>
      <c r="D34" s="12"/>
      <c r="E34" s="12"/>
      <c r="F34" s="134"/>
      <c r="G34" s="12"/>
      <c r="H34" s="12"/>
      <c r="I34" s="12"/>
      <c r="J34" s="12"/>
      <c r="K34" s="12"/>
      <c r="L34" s="84"/>
      <c r="M34" s="12"/>
      <c r="N34" s="12"/>
      <c r="O34" s="12"/>
      <c r="P34" s="12"/>
      <c r="Q34" s="12"/>
      <c r="R34" s="32" t="str">
        <f t="shared" si="3"/>
        <v xml:space="preserve"> </v>
      </c>
      <c r="T34">
        <f t="shared" si="4"/>
        <v>21</v>
      </c>
      <c r="U34">
        <f t="shared" si="5"/>
        <v>21</v>
      </c>
      <c r="V34">
        <f t="shared" si="6"/>
        <v>21</v>
      </c>
      <c r="W34">
        <f t="shared" si="7"/>
        <v>0</v>
      </c>
      <c r="Y34" s="33">
        <f t="shared" si="8"/>
        <v>21</v>
      </c>
      <c r="Z34" s="33">
        <f t="shared" si="9"/>
        <v>21</v>
      </c>
      <c r="AA34" s="33">
        <f t="shared" si="10"/>
        <v>21</v>
      </c>
      <c r="AB34" s="33">
        <f t="shared" si="11"/>
        <v>21</v>
      </c>
      <c r="AC34" s="33">
        <f t="shared" si="12"/>
        <v>21</v>
      </c>
      <c r="AD34" s="33">
        <f t="shared" si="13"/>
        <v>0</v>
      </c>
    </row>
    <row r="35" spans="1:30" ht="13" customHeight="1" x14ac:dyDescent="0.15">
      <c r="A35" s="130"/>
      <c r="B35" s="131"/>
      <c r="C35" s="131"/>
      <c r="D35" s="12"/>
      <c r="E35" s="12"/>
      <c r="F35" s="134"/>
      <c r="G35" s="12"/>
      <c r="H35" s="12"/>
      <c r="I35" s="12"/>
      <c r="J35" s="12"/>
      <c r="K35" s="12"/>
      <c r="L35" s="84"/>
      <c r="M35" s="12"/>
      <c r="N35" s="12"/>
      <c r="O35" s="12"/>
      <c r="P35" s="12"/>
      <c r="Q35" s="12"/>
      <c r="R35" s="6" t="str">
        <f t="shared" si="3"/>
        <v xml:space="preserve"> </v>
      </c>
      <c r="T35">
        <f t="shared" si="4"/>
        <v>21</v>
      </c>
      <c r="U35">
        <f t="shared" si="5"/>
        <v>21</v>
      </c>
      <c r="V35">
        <f t="shared" si="6"/>
        <v>21</v>
      </c>
      <c r="W35">
        <f t="shared" si="7"/>
        <v>0</v>
      </c>
      <c r="Y35" s="33">
        <f t="shared" si="8"/>
        <v>21</v>
      </c>
      <c r="Z35" s="33">
        <f t="shared" si="9"/>
        <v>21</v>
      </c>
      <c r="AA35" s="33">
        <f t="shared" si="10"/>
        <v>21</v>
      </c>
      <c r="AB35" s="33">
        <f t="shared" si="11"/>
        <v>21</v>
      </c>
      <c r="AC35" s="33">
        <f t="shared" si="12"/>
        <v>21</v>
      </c>
      <c r="AD35">
        <f t="shared" si="13"/>
        <v>0</v>
      </c>
    </row>
    <row r="36" spans="1:30" ht="13" customHeight="1" x14ac:dyDescent="0.15">
      <c r="A36" s="130"/>
      <c r="B36" s="131"/>
      <c r="C36" s="131"/>
      <c r="D36" s="12"/>
      <c r="E36" s="12"/>
      <c r="F36" s="134"/>
      <c r="G36" s="12"/>
      <c r="H36" s="12"/>
      <c r="I36" s="12"/>
      <c r="J36" s="12"/>
      <c r="K36" s="12"/>
      <c r="L36" s="84"/>
      <c r="M36" s="12"/>
      <c r="N36" s="12"/>
      <c r="O36" s="12"/>
      <c r="P36" s="12"/>
      <c r="Q36" s="12"/>
      <c r="R36" s="6" t="str">
        <f t="shared" si="3"/>
        <v xml:space="preserve"> </v>
      </c>
      <c r="T36" s="33">
        <f t="shared" si="4"/>
        <v>21</v>
      </c>
      <c r="U36" s="33">
        <f t="shared" si="5"/>
        <v>21</v>
      </c>
      <c r="V36" s="33">
        <f t="shared" si="6"/>
        <v>21</v>
      </c>
      <c r="W36" s="33">
        <f t="shared" si="7"/>
        <v>0</v>
      </c>
      <c r="Y36" s="33">
        <f t="shared" si="8"/>
        <v>21</v>
      </c>
      <c r="Z36" s="33">
        <f t="shared" si="9"/>
        <v>21</v>
      </c>
      <c r="AA36" s="33">
        <f t="shared" si="10"/>
        <v>21</v>
      </c>
    </row>
    <row r="37" spans="1:30" ht="13" customHeight="1" x14ac:dyDescent="0.15">
      <c r="A37" s="130"/>
      <c r="B37" s="131"/>
      <c r="C37" s="131"/>
      <c r="D37" s="12"/>
      <c r="E37" s="12"/>
      <c r="F37" s="134"/>
      <c r="G37" s="12"/>
      <c r="H37" s="12"/>
      <c r="I37" s="12"/>
      <c r="J37" s="12"/>
      <c r="K37" s="12"/>
      <c r="L37" s="84"/>
      <c r="M37" s="12"/>
      <c r="N37" s="12"/>
      <c r="O37" s="12"/>
      <c r="P37" s="12"/>
      <c r="Q37" s="12"/>
      <c r="R37" s="6" t="str">
        <f t="shared" si="3"/>
        <v xml:space="preserve"> </v>
      </c>
    </row>
    <row r="38" spans="1:30" ht="13" customHeight="1" x14ac:dyDescent="0.15">
      <c r="A38" s="130"/>
      <c r="B38" s="131"/>
      <c r="C38" s="131"/>
      <c r="D38" s="12"/>
      <c r="E38" s="12"/>
      <c r="F38" s="134"/>
      <c r="G38" s="12"/>
      <c r="H38" s="12"/>
      <c r="I38" s="12"/>
      <c r="J38" s="12"/>
      <c r="K38" s="12"/>
      <c r="L38" s="84"/>
      <c r="M38" s="12"/>
      <c r="N38" s="12"/>
      <c r="O38" s="12"/>
      <c r="P38" s="12"/>
      <c r="Q38" s="12"/>
      <c r="R38" s="6" t="str">
        <f t="shared" si="3"/>
        <v xml:space="preserve"> </v>
      </c>
    </row>
    <row r="39" spans="1:30" ht="13" customHeight="1" x14ac:dyDescent="0.15">
      <c r="A39" s="130"/>
      <c r="B39" s="131"/>
      <c r="C39" s="131"/>
      <c r="D39" s="36"/>
      <c r="E39" s="36"/>
      <c r="F39" s="133"/>
      <c r="G39" s="12"/>
      <c r="H39" s="12"/>
      <c r="I39" s="12"/>
      <c r="J39" s="12"/>
      <c r="K39" s="12"/>
      <c r="L39" s="84"/>
      <c r="M39" s="12"/>
      <c r="N39" s="12"/>
      <c r="O39" s="12"/>
      <c r="P39" s="12"/>
      <c r="Q39" s="12"/>
      <c r="R39" s="6" t="str">
        <f t="shared" si="3"/>
        <v xml:space="preserve"> </v>
      </c>
    </row>
    <row r="40" spans="1:30" ht="13" customHeight="1" x14ac:dyDescent="0.15">
      <c r="A40" s="130"/>
      <c r="B40" s="131"/>
      <c r="C40" s="131"/>
      <c r="D40" s="36"/>
      <c r="E40" s="36"/>
      <c r="F40" s="133"/>
      <c r="G40" s="12"/>
      <c r="H40" s="12"/>
      <c r="I40" s="12"/>
      <c r="J40" s="12"/>
      <c r="K40" s="12"/>
      <c r="L40" s="84"/>
      <c r="M40" s="12"/>
      <c r="N40" s="12"/>
      <c r="O40" s="12"/>
      <c r="P40" s="12"/>
      <c r="Q40" s="12"/>
      <c r="R40" s="6" t="str">
        <f t="shared" ref="R40:R52" si="29">IF(W40&lt;1," ",W40)</f>
        <v xml:space="preserve"> </v>
      </c>
    </row>
    <row r="41" spans="1:30" ht="13" customHeight="1" x14ac:dyDescent="0.15">
      <c r="A41" s="130"/>
      <c r="B41" s="131"/>
      <c r="C41" s="131"/>
      <c r="D41" s="36"/>
      <c r="E41" s="36"/>
      <c r="F41" s="133"/>
      <c r="G41" s="12"/>
      <c r="H41" s="12"/>
      <c r="I41" s="12"/>
      <c r="J41" s="12"/>
      <c r="K41" s="12"/>
      <c r="L41" s="84"/>
      <c r="M41" s="12"/>
      <c r="N41" s="12"/>
      <c r="O41" s="12"/>
      <c r="P41" s="12"/>
      <c r="Q41" s="12"/>
      <c r="R41" s="6" t="str">
        <f t="shared" si="29"/>
        <v xml:space="preserve"> </v>
      </c>
    </row>
    <row r="42" spans="1:30" ht="13" customHeight="1" x14ac:dyDescent="0.15">
      <c r="A42" s="130"/>
      <c r="B42" s="131"/>
      <c r="C42" s="131"/>
      <c r="D42" s="36"/>
      <c r="E42" s="36"/>
      <c r="F42" s="133"/>
      <c r="G42" s="12"/>
      <c r="H42" s="12"/>
      <c r="I42" s="12"/>
      <c r="J42" s="12"/>
      <c r="K42" s="12"/>
      <c r="L42" s="84"/>
      <c r="M42" s="12"/>
      <c r="N42" s="12"/>
      <c r="O42" s="12"/>
      <c r="P42" s="12"/>
      <c r="Q42" s="12"/>
      <c r="R42" s="6" t="str">
        <f t="shared" si="29"/>
        <v xml:space="preserve"> </v>
      </c>
    </row>
    <row r="43" spans="1:30" ht="13" customHeight="1" x14ac:dyDescent="0.15">
      <c r="A43" s="130"/>
      <c r="B43" s="131"/>
      <c r="C43" s="131"/>
      <c r="D43" s="36"/>
      <c r="E43" s="36"/>
      <c r="F43" s="133"/>
      <c r="G43" s="12"/>
      <c r="H43" s="12"/>
      <c r="I43" s="12"/>
      <c r="J43" s="12"/>
      <c r="K43" s="12"/>
      <c r="L43" s="84"/>
      <c r="M43" s="12"/>
      <c r="N43" s="12"/>
      <c r="O43" s="12"/>
      <c r="P43" s="12"/>
      <c r="Q43" s="12"/>
      <c r="R43" s="6" t="str">
        <f t="shared" si="29"/>
        <v xml:space="preserve"> </v>
      </c>
    </row>
    <row r="44" spans="1:30" ht="13" customHeight="1" x14ac:dyDescent="0.15">
      <c r="A44" s="130"/>
      <c r="B44" s="131"/>
      <c r="C44" s="131"/>
      <c r="D44" s="36"/>
      <c r="E44" s="36"/>
      <c r="F44" s="133"/>
      <c r="G44" s="12"/>
      <c r="H44" s="12"/>
      <c r="I44" s="12"/>
      <c r="J44" s="12"/>
      <c r="K44" s="12"/>
      <c r="L44" s="84"/>
      <c r="M44" s="12"/>
      <c r="N44" s="12"/>
      <c r="O44" s="12"/>
      <c r="P44" s="12"/>
      <c r="Q44" s="12"/>
      <c r="R44" s="6" t="str">
        <f t="shared" si="29"/>
        <v xml:space="preserve"> </v>
      </c>
    </row>
    <row r="45" spans="1:30" ht="13" customHeight="1" x14ac:dyDescent="0.15">
      <c r="A45" s="130"/>
      <c r="B45" s="131"/>
      <c r="C45" s="131"/>
      <c r="D45" s="36"/>
      <c r="E45" s="36"/>
      <c r="F45" s="133"/>
      <c r="G45" s="12"/>
      <c r="H45" s="12"/>
      <c r="I45" s="12"/>
      <c r="J45" s="12"/>
      <c r="K45" s="12"/>
      <c r="L45" s="84"/>
      <c r="M45" s="12"/>
      <c r="N45" s="12"/>
      <c r="O45" s="12"/>
      <c r="P45" s="12"/>
      <c r="Q45" s="12"/>
      <c r="R45" s="6" t="str">
        <f t="shared" si="29"/>
        <v xml:space="preserve"> </v>
      </c>
    </row>
    <row r="46" spans="1:30" ht="13" customHeight="1" x14ac:dyDescent="0.15">
      <c r="A46" s="130"/>
      <c r="B46" s="131"/>
      <c r="C46" s="131"/>
      <c r="D46" s="36"/>
      <c r="E46" s="36"/>
      <c r="F46" s="133"/>
      <c r="G46" s="12"/>
      <c r="H46" s="12"/>
      <c r="I46" s="12"/>
      <c r="J46" s="12"/>
      <c r="K46" s="12"/>
      <c r="L46" s="84"/>
      <c r="M46" s="12"/>
      <c r="N46" s="12"/>
      <c r="O46" s="12"/>
      <c r="P46" s="12"/>
      <c r="Q46" s="12"/>
      <c r="R46" s="6" t="str">
        <f t="shared" si="29"/>
        <v xml:space="preserve"> </v>
      </c>
    </row>
    <row r="47" spans="1:30" ht="13" customHeight="1" x14ac:dyDescent="0.15">
      <c r="A47" s="130"/>
      <c r="B47" s="131"/>
      <c r="C47" s="131"/>
      <c r="D47" s="36"/>
      <c r="E47" s="36"/>
      <c r="F47" s="133"/>
      <c r="G47" s="12"/>
      <c r="H47" s="12"/>
      <c r="I47" s="12"/>
      <c r="J47" s="12"/>
      <c r="K47" s="12"/>
      <c r="L47" s="84"/>
      <c r="M47" s="12"/>
      <c r="N47" s="12"/>
      <c r="O47" s="12"/>
      <c r="P47" s="12"/>
      <c r="Q47" s="12"/>
      <c r="R47" s="6" t="str">
        <f t="shared" si="29"/>
        <v xml:space="preserve"> </v>
      </c>
    </row>
    <row r="48" spans="1:30" ht="13" customHeight="1" x14ac:dyDescent="0.15">
      <c r="A48" s="130"/>
      <c r="B48" s="131"/>
      <c r="C48" s="131"/>
      <c r="D48" s="36"/>
      <c r="E48" s="36"/>
      <c r="F48" s="133"/>
      <c r="G48" s="12"/>
      <c r="H48" s="12"/>
      <c r="I48" s="12"/>
      <c r="J48" s="12"/>
      <c r="K48" s="12"/>
      <c r="L48" s="84"/>
      <c r="M48" s="12"/>
      <c r="N48" s="12"/>
      <c r="O48" s="12"/>
      <c r="P48" s="12"/>
      <c r="Q48" s="12"/>
      <c r="R48" s="6" t="str">
        <f t="shared" si="29"/>
        <v xml:space="preserve"> </v>
      </c>
    </row>
    <row r="49" spans="1:18" ht="13" customHeight="1" x14ac:dyDescent="0.15">
      <c r="A49" s="130"/>
      <c r="B49" s="131"/>
      <c r="C49" s="131"/>
      <c r="D49" s="36"/>
      <c r="E49" s="36"/>
      <c r="F49" s="133"/>
      <c r="G49" s="12"/>
      <c r="H49" s="12"/>
      <c r="I49" s="12"/>
      <c r="J49" s="12"/>
      <c r="K49" s="12"/>
      <c r="L49" s="84"/>
      <c r="M49" s="12"/>
      <c r="N49" s="12"/>
      <c r="O49" s="12"/>
      <c r="P49" s="12"/>
      <c r="Q49" s="12"/>
      <c r="R49" s="6" t="str">
        <f t="shared" si="29"/>
        <v xml:space="preserve"> </v>
      </c>
    </row>
    <row r="50" spans="1:18" ht="13" customHeight="1" x14ac:dyDescent="0.15">
      <c r="A50" s="130"/>
      <c r="B50" s="131"/>
      <c r="C50" s="131"/>
      <c r="D50" s="36"/>
      <c r="E50" s="36"/>
      <c r="F50" s="133"/>
      <c r="G50" s="12"/>
      <c r="H50" s="12"/>
      <c r="I50" s="12"/>
      <c r="J50" s="12"/>
      <c r="K50" s="12"/>
      <c r="L50" s="84"/>
      <c r="M50" s="12"/>
      <c r="N50" s="12"/>
      <c r="O50" s="12"/>
      <c r="P50" s="12"/>
      <c r="Q50" s="12"/>
      <c r="R50" s="6" t="str">
        <f t="shared" si="29"/>
        <v xml:space="preserve"> </v>
      </c>
    </row>
    <row r="51" spans="1:18" ht="13" customHeight="1" x14ac:dyDescent="0.15">
      <c r="A51" s="130"/>
      <c r="B51" s="131"/>
      <c r="C51" s="131"/>
      <c r="D51" s="36"/>
      <c r="E51" s="36"/>
      <c r="F51" s="133"/>
      <c r="G51" s="12"/>
      <c r="H51" s="12"/>
      <c r="I51" s="12"/>
      <c r="J51" s="12"/>
      <c r="K51" s="12"/>
      <c r="L51" s="84"/>
      <c r="M51" s="12"/>
      <c r="N51" s="12"/>
      <c r="O51" s="12"/>
      <c r="P51" s="12"/>
      <c r="Q51" s="12"/>
      <c r="R51" s="6" t="str">
        <f t="shared" si="29"/>
        <v xml:space="preserve"> </v>
      </c>
    </row>
    <row r="52" spans="1:18" ht="13" customHeight="1" x14ac:dyDescent="0.15">
      <c r="A52" s="130"/>
      <c r="B52" s="131"/>
      <c r="C52" s="131"/>
      <c r="D52" s="36"/>
      <c r="E52" s="36"/>
      <c r="F52" s="133"/>
      <c r="G52" s="12"/>
      <c r="H52" s="12"/>
      <c r="I52" s="12"/>
      <c r="J52" s="12"/>
      <c r="K52" s="12"/>
      <c r="L52" s="84"/>
      <c r="M52" s="12"/>
      <c r="N52" s="12"/>
      <c r="O52" s="12"/>
      <c r="P52" s="12"/>
      <c r="Q52" s="12"/>
      <c r="R52" s="6" t="str">
        <f t="shared" si="29"/>
        <v xml:space="preserve"> </v>
      </c>
    </row>
    <row r="53" spans="1:18" ht="13" customHeight="1" x14ac:dyDescent="0.15"/>
    <row r="54" spans="1:18" ht="13" customHeight="1" x14ac:dyDescent="0.15"/>
    <row r="55" spans="1:18" ht="13" customHeight="1" x14ac:dyDescent="0.15"/>
    <row r="56" spans="1:18" ht="13" customHeight="1" x14ac:dyDescent="0.15"/>
    <row r="57" spans="1:18" ht="13" customHeight="1" x14ac:dyDescent="0.15"/>
    <row r="58" spans="1:18" ht="13" customHeight="1" x14ac:dyDescent="0.15"/>
    <row r="59" spans="1:18" ht="13" customHeight="1" x14ac:dyDescent="0.15"/>
    <row r="60" spans="1:18" ht="13" customHeight="1" x14ac:dyDescent="0.15"/>
    <row r="61" spans="1:18" ht="13" customHeight="1" x14ac:dyDescent="0.15"/>
    <row r="62" spans="1:18" ht="13" customHeight="1" x14ac:dyDescent="0.15"/>
    <row r="63" spans="1:18" ht="13" customHeight="1" x14ac:dyDescent="0.15"/>
    <row r="64" spans="1:18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</sheetData>
  <sortState xmlns:xlrd2="http://schemas.microsoft.com/office/spreadsheetml/2017/richdata2" ref="A5:AH18">
    <sortCondition ref="AH5:AH18"/>
  </sortState>
  <mergeCells count="2">
    <mergeCell ref="A1:E1"/>
    <mergeCell ref="AF2:AI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I458"/>
  <sheetViews>
    <sheetView workbookViewId="0">
      <selection activeCell="B12" sqref="B5:B12"/>
    </sheetView>
  </sheetViews>
  <sheetFormatPr baseColWidth="10" defaultRowHeight="13" x14ac:dyDescent="0.15"/>
  <cols>
    <col min="1" max="1" width="7" customWidth="1"/>
    <col min="2" max="3" width="22.796875" customWidth="1"/>
    <col min="4" max="6" width="13.3984375" customWidth="1"/>
    <col min="7" max="8" width="16" customWidth="1"/>
    <col min="9" max="9" width="17.59765625" customWidth="1"/>
    <col min="10" max="11" width="3.3984375" hidden="1" customWidth="1"/>
    <col min="12" max="12" width="3.796875" customWidth="1"/>
    <col min="13" max="13" width="3.59765625" customWidth="1"/>
    <col min="14" max="17" width="4" customWidth="1"/>
    <col min="18" max="18" width="5.59765625" customWidth="1"/>
    <col min="19" max="19" width="0.3984375" style="28" hidden="1" customWidth="1"/>
    <col min="20" max="20" width="26.19921875" hidden="1" customWidth="1"/>
    <col min="21" max="21" width="0.19921875" hidden="1" customWidth="1"/>
    <col min="22" max="22" width="18.3984375" hidden="1" customWidth="1"/>
    <col min="23" max="23" width="0.19921875" hidden="1" customWidth="1"/>
    <col min="24" max="24" width="29.19921875" hidden="1" customWidth="1"/>
    <col min="25" max="25" width="0.19921875" hidden="1" customWidth="1"/>
    <col min="26" max="26" width="23.3984375" hidden="1" customWidth="1"/>
    <col min="27" max="27" width="27.3984375" hidden="1" customWidth="1"/>
    <col min="28" max="30" width="0.19921875" hidden="1" customWidth="1"/>
  </cols>
  <sheetData>
    <row r="1" spans="1:35" s="33" customFormat="1" ht="25" customHeight="1" thickBot="1" x14ac:dyDescent="0.35">
      <c r="A1" s="149" t="s">
        <v>96</v>
      </c>
      <c r="B1" s="150"/>
      <c r="C1" s="150"/>
      <c r="D1" s="150"/>
      <c r="E1" s="150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51"/>
      <c r="AG2" s="151"/>
      <c r="AH2" s="151"/>
      <c r="AI2" s="151"/>
    </row>
    <row r="3" spans="1:35" s="33" customFormat="1" ht="16" customHeight="1" x14ac:dyDescent="0.15">
      <c r="A3" s="41"/>
      <c r="B3" s="56"/>
      <c r="C3" s="56"/>
      <c r="D3" s="79" t="s">
        <v>84</v>
      </c>
      <c r="E3" s="79" t="s">
        <v>85</v>
      </c>
      <c r="F3" s="79" t="s">
        <v>86</v>
      </c>
      <c r="G3" s="79" t="s">
        <v>87</v>
      </c>
      <c r="H3" s="79" t="s">
        <v>88</v>
      </c>
      <c r="I3" s="116" t="s">
        <v>89</v>
      </c>
      <c r="J3" s="69"/>
      <c r="K3" s="49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>
        <v>45641</v>
      </c>
      <c r="G4" s="26">
        <v>45655</v>
      </c>
      <c r="H4" s="26">
        <v>45296</v>
      </c>
      <c r="I4" s="117">
        <v>45310</v>
      </c>
      <c r="J4" s="62"/>
      <c r="K4" s="63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61" t="s">
        <v>63</v>
      </c>
      <c r="C5" s="89" t="s">
        <v>40</v>
      </c>
      <c r="D5" s="103">
        <v>2</v>
      </c>
      <c r="E5" s="89">
        <v>1</v>
      </c>
      <c r="F5" s="103">
        <v>5</v>
      </c>
      <c r="G5" s="89"/>
      <c r="H5" s="104"/>
      <c r="I5" s="105"/>
      <c r="J5" s="104"/>
      <c r="K5" s="105"/>
      <c r="L5" s="89">
        <f t="shared" ref="L5:N7" si="0">IF(T5&gt;20," ",T5)</f>
        <v>1</v>
      </c>
      <c r="M5" s="89">
        <f t="shared" si="0"/>
        <v>2</v>
      </c>
      <c r="N5" s="89">
        <f t="shared" si="0"/>
        <v>5</v>
      </c>
      <c r="O5" s="118"/>
      <c r="P5" s="118"/>
      <c r="Q5" s="118"/>
      <c r="R5" s="90">
        <f>IF(W5&lt;1," ",W5)</f>
        <v>55</v>
      </c>
      <c r="S5" s="34"/>
      <c r="T5" s="33">
        <f>IF(COUNT(D5:K5)&gt;0,SMALL(D5:K5,1),21)</f>
        <v>1</v>
      </c>
      <c r="U5" s="33">
        <f>IF(COUNT(D5:K5)&gt;1,SMALL(D5:K5,2),21)</f>
        <v>2</v>
      </c>
      <c r="V5" s="33">
        <f>IF(COUNT(D5:K5)&gt;2,SMALL(D5:K5,3),21)</f>
        <v>5</v>
      </c>
      <c r="W5" s="33">
        <f>21*3-T5-U5-V5-((3-COUNT(T5:V5))*21)</f>
        <v>55</v>
      </c>
      <c r="X5" s="33"/>
      <c r="Y5" s="33">
        <f>IF(COUNT(D5:K5)&gt;0,SMALL(D5:K5,1),21)</f>
        <v>1</v>
      </c>
      <c r="Z5" s="33">
        <f>IF(COUNT(D5:K5)&gt;1,SMALL(D5:K5,2),21)</f>
        <v>2</v>
      </c>
      <c r="AA5" s="33">
        <f>IF(COUNT(D5:K5)&gt;2,SMALL(D5:K5,3),21)</f>
        <v>5</v>
      </c>
      <c r="AB5" s="33">
        <f>IF(COUNT(D5:K5)&gt;3,SMALL(D5:K5,4),21)</f>
        <v>21</v>
      </c>
      <c r="AC5" s="33">
        <f>IF(COUNT(D5:K5)&gt;4,SMALL(D5:K5,5),21)</f>
        <v>21</v>
      </c>
      <c r="AD5" s="33">
        <f>21*5-Y5-Z5-AA5-AB5-AC5-((5-COUNT(Y5:AC5))*21)</f>
        <v>55</v>
      </c>
      <c r="AE5" s="33"/>
      <c r="AF5" s="33"/>
      <c r="AG5" s="33"/>
    </row>
    <row r="6" spans="1:35" s="49" customFormat="1" ht="13" customHeight="1" x14ac:dyDescent="0.15">
      <c r="A6" s="35"/>
      <c r="B6" s="155" t="s">
        <v>29</v>
      </c>
      <c r="C6" s="29" t="s">
        <v>6</v>
      </c>
      <c r="D6" s="30">
        <v>1</v>
      </c>
      <c r="E6" s="29"/>
      <c r="F6" s="30">
        <v>1</v>
      </c>
      <c r="G6" s="29"/>
      <c r="H6" s="31"/>
      <c r="I6" s="91"/>
      <c r="J6" s="31"/>
      <c r="K6" s="91"/>
      <c r="L6" s="29">
        <f t="shared" si="0"/>
        <v>1</v>
      </c>
      <c r="M6" s="29">
        <f t="shared" si="0"/>
        <v>1</v>
      </c>
      <c r="N6" s="29" t="str">
        <f t="shared" si="0"/>
        <v xml:space="preserve"> </v>
      </c>
      <c r="O6" s="120"/>
      <c r="P6" s="120"/>
      <c r="Q6" s="120"/>
      <c r="R6" s="32">
        <f>IF(W6&lt;1," ",W6)</f>
        <v>40</v>
      </c>
      <c r="S6" s="34"/>
      <c r="T6" s="33">
        <f>IF(COUNT(D6:K6)&gt;0,SMALL(D6:K6,1),21)</f>
        <v>1</v>
      </c>
      <c r="U6" s="33">
        <f>IF(COUNT(D6:K6)&gt;1,SMALL(D6:K6,2),21)</f>
        <v>1</v>
      </c>
      <c r="V6" s="33">
        <f>IF(COUNT(D6:K6)&gt;2,SMALL(D6:K6,3),21)</f>
        <v>21</v>
      </c>
      <c r="W6" s="33">
        <f>21*3-T6-U6-V6-((3-COUNT(T6:V6))*21)</f>
        <v>40</v>
      </c>
      <c r="X6" s="33"/>
      <c r="Y6" s="33">
        <f>IF(COUNT(D6:K6)&gt;0,SMALL(D6:K6,1),21)</f>
        <v>1</v>
      </c>
      <c r="Z6" s="33">
        <f>IF(COUNT(D6:K6)&gt;1,SMALL(D6:K6,2),21)</f>
        <v>1</v>
      </c>
      <c r="AA6" s="33">
        <f>IF(COUNT(D6:K6)&gt;2,SMALL(D6:K6,3),21)</f>
        <v>21</v>
      </c>
      <c r="AB6" s="33">
        <f>IF(COUNT(D6:K6)&gt;3,SMALL(D6:K6,4),21)</f>
        <v>21</v>
      </c>
      <c r="AC6" s="33">
        <f>IF(COUNT(D6:K6)&gt;4,SMALL(D6:K6,5),21)</f>
        <v>21</v>
      </c>
      <c r="AD6" s="33">
        <f>21*5-Y6-Z6-AA6-AB6-AC6-((5-COUNT(Y6:AC6))*21)</f>
        <v>40</v>
      </c>
      <c r="AE6" s="33"/>
      <c r="AF6" s="33"/>
      <c r="AG6" s="33"/>
    </row>
    <row r="7" spans="1:35" s="49" customFormat="1" ht="13" customHeight="1" thickBot="1" x14ac:dyDescent="0.2">
      <c r="A7" s="35"/>
      <c r="B7" s="153" t="s">
        <v>25</v>
      </c>
      <c r="C7" s="36" t="s">
        <v>10</v>
      </c>
      <c r="D7" s="37">
        <v>3</v>
      </c>
      <c r="E7" s="36"/>
      <c r="F7" s="37">
        <v>3</v>
      </c>
      <c r="G7" s="36"/>
      <c r="H7" s="38"/>
      <c r="I7" s="39"/>
      <c r="J7" s="38"/>
      <c r="K7" s="39"/>
      <c r="L7" s="29">
        <f t="shared" si="0"/>
        <v>3</v>
      </c>
      <c r="M7" s="29">
        <f t="shared" si="0"/>
        <v>3</v>
      </c>
      <c r="N7" s="29" t="str">
        <f t="shared" si="0"/>
        <v xml:space="preserve"> </v>
      </c>
      <c r="O7" s="120"/>
      <c r="P7" s="120"/>
      <c r="Q7" s="120"/>
      <c r="R7" s="32">
        <f>IF(W7&lt;1," ",W7)</f>
        <v>36</v>
      </c>
      <c r="S7" s="34"/>
      <c r="T7" s="33">
        <f>IF(COUNT(D7:K7)&gt;0,SMALL(D7:K7,1),21)</f>
        <v>3</v>
      </c>
      <c r="U7" s="33">
        <f>IF(COUNT(D7:K7)&gt;1,SMALL(D7:K7,2),21)</f>
        <v>3</v>
      </c>
      <c r="V7" s="33">
        <f>IF(COUNT(D7:K7)&gt;2,SMALL(D7:K7,3),21)</f>
        <v>21</v>
      </c>
      <c r="W7" s="33">
        <f>21*3-T7-U7-V7-((3-COUNT(T7:V7))*21)</f>
        <v>36</v>
      </c>
      <c r="X7" s="33"/>
      <c r="Y7" s="33">
        <f>IF(COUNT(D7:K7)&gt;0,SMALL(D7:K7,1),21)</f>
        <v>3</v>
      </c>
      <c r="Z7" s="33">
        <f>IF(COUNT(D7:K7)&gt;1,SMALL(D7:K7,2),21)</f>
        <v>3</v>
      </c>
      <c r="AA7" s="33">
        <f>IF(COUNT(D7:K7)&gt;2,SMALL(D7:K7,3),21)</f>
        <v>21</v>
      </c>
      <c r="AB7" s="33">
        <f>IF(COUNT(D7:K7)&gt;3,SMALL(D7:K7,4),21)</f>
        <v>21</v>
      </c>
      <c r="AC7" s="33">
        <f>IF(COUNT(D7:K7)&gt;4,SMALL(D7:K7,5),21)</f>
        <v>21</v>
      </c>
      <c r="AD7" s="33">
        <f>21*5-Y7-Z7-AA7-AB7-AC7-((5-COUNT(Y7:AC7))*21)</f>
        <v>36</v>
      </c>
      <c r="AE7" s="33"/>
      <c r="AF7" s="33"/>
      <c r="AG7" s="33"/>
    </row>
    <row r="8" spans="1:35" ht="13" customHeight="1" x14ac:dyDescent="0.15">
      <c r="A8" s="130"/>
      <c r="B8" s="154" t="s">
        <v>129</v>
      </c>
      <c r="C8" s="131" t="s">
        <v>130</v>
      </c>
      <c r="D8" s="12"/>
      <c r="E8" s="12"/>
      <c r="F8" s="12">
        <v>2</v>
      </c>
      <c r="G8" s="12"/>
      <c r="H8" s="12"/>
      <c r="I8" s="39"/>
      <c r="J8" s="12"/>
      <c r="K8" s="12"/>
      <c r="L8" s="89">
        <v>2</v>
      </c>
      <c r="M8" s="89" t="str">
        <f t="shared" ref="M8:M13" si="1">IF(U8&gt;20," ",U8)</f>
        <v xml:space="preserve"> </v>
      </c>
      <c r="N8" s="89" t="str">
        <f t="shared" ref="N8:N13" si="2">IF(V8&gt;20," ",V8)</f>
        <v xml:space="preserve"> </v>
      </c>
      <c r="O8" s="12"/>
      <c r="P8" s="12"/>
      <c r="Q8" s="12"/>
      <c r="R8" s="32">
        <v>19</v>
      </c>
      <c r="T8">
        <f>IF(COUNT(#REF!)&gt;0,SMALL(#REF!,1),21)</f>
        <v>21</v>
      </c>
      <c r="U8">
        <f>IF(COUNT(#REF!)&gt;1,SMALL(#REF!,2),21)</f>
        <v>21</v>
      </c>
      <c r="V8">
        <f>IF(COUNT(#REF!)&gt;2,SMALL(#REF!,3),21)</f>
        <v>21</v>
      </c>
      <c r="W8">
        <f t="shared" ref="W8:W13" si="3">21*3-T8-U8-V8-((3-COUNT(T8:V8))*21)</f>
        <v>0</v>
      </c>
      <c r="Y8" s="33">
        <f>IF(COUNT(#REF!)&gt;0,SMALL(#REF!,1),21)</f>
        <v>21</v>
      </c>
      <c r="Z8" s="33">
        <f>IF(COUNT(#REF!)&gt;1,SMALL(#REF!,2),21)</f>
        <v>21</v>
      </c>
      <c r="AA8" s="33">
        <f>IF(COUNT(#REF!)&gt;2,SMALL(#REF!,3),21)</f>
        <v>21</v>
      </c>
      <c r="AB8" s="33">
        <f>IF(COUNT(#REF!)&gt;3,SMALL(#REF!,4),21)</f>
        <v>21</v>
      </c>
      <c r="AC8" s="33">
        <f>IF(COUNT(#REF!)&gt;4,SMALL(#REF!,5),21)</f>
        <v>21</v>
      </c>
      <c r="AD8">
        <f t="shared" ref="AD8:AD13" si="4">21*5-Y8-Z8-AA8-AB8-AC8-((5-COUNT(Y8:AC8))*21)</f>
        <v>0</v>
      </c>
    </row>
    <row r="9" spans="1:35" ht="13" customHeight="1" x14ac:dyDescent="0.15">
      <c r="A9" s="146"/>
      <c r="B9" s="154" t="s">
        <v>131</v>
      </c>
      <c r="C9" s="131" t="s">
        <v>42</v>
      </c>
      <c r="D9" s="12"/>
      <c r="E9" s="12"/>
      <c r="F9" s="12">
        <v>6</v>
      </c>
      <c r="G9" s="12"/>
      <c r="H9" s="12"/>
      <c r="I9" s="39"/>
      <c r="J9" s="12"/>
      <c r="K9" s="12"/>
      <c r="L9" s="29">
        <f t="shared" ref="L9:L13" si="5">IF(T9&gt;20," ",T9)</f>
        <v>6</v>
      </c>
      <c r="M9" s="29" t="str">
        <f t="shared" si="1"/>
        <v xml:space="preserve"> </v>
      </c>
      <c r="N9" s="29" t="str">
        <f t="shared" si="2"/>
        <v xml:space="preserve"> </v>
      </c>
      <c r="O9" s="12"/>
      <c r="P9" s="12"/>
      <c r="Q9" s="12"/>
      <c r="R9" s="32">
        <f>IF(W9&lt;1," ",W9)</f>
        <v>15</v>
      </c>
      <c r="T9" s="33">
        <f t="shared" ref="T9" si="6">IF(COUNT(D9:K9)&gt;0,SMALL(D9:K9,1),21)</f>
        <v>6</v>
      </c>
      <c r="U9" s="33">
        <f t="shared" ref="U9:U10" si="7">IF(COUNT(D9:K9)&gt;1,SMALL(D9:K9,2),21)</f>
        <v>21</v>
      </c>
      <c r="V9" s="33">
        <f t="shared" ref="V9:V11" si="8">IF(COUNT(D9:K9)&gt;2,SMALL(D9:K9,3),21)</f>
        <v>21</v>
      </c>
      <c r="W9" s="33">
        <f t="shared" si="3"/>
        <v>15</v>
      </c>
      <c r="Y9" s="33">
        <f t="shared" ref="Y9:Y11" si="9">IF(COUNT(D9:K9)&gt;0,SMALL(D9:K9,1),21)</f>
        <v>6</v>
      </c>
      <c r="Z9" s="33">
        <f t="shared" ref="Z9:Z11" si="10">IF(COUNT(D9:K9)&gt;1,SMALL(D9:K9,2),21)</f>
        <v>21</v>
      </c>
      <c r="AA9" s="33">
        <f t="shared" ref="AA9:AA11" si="11">IF(COUNT(D9:K9)&gt;2,SMALL(D9:K9,3),21)</f>
        <v>21</v>
      </c>
      <c r="AB9" s="33">
        <f t="shared" ref="AB9:AB11" si="12">IF(COUNT(D9:K9)&gt;3,SMALL(D9:K9,4),21)</f>
        <v>21</v>
      </c>
      <c r="AC9" s="33">
        <f t="shared" ref="AC9:AC11" si="13">IF(COUNT(D9:K9)&gt;4,SMALL(D9:K9,5),21)</f>
        <v>21</v>
      </c>
      <c r="AD9" s="33">
        <f t="shared" si="4"/>
        <v>15</v>
      </c>
    </row>
    <row r="10" spans="1:35" ht="13" customHeight="1" thickBot="1" x14ac:dyDescent="0.2">
      <c r="A10" s="139"/>
      <c r="B10" s="162"/>
      <c r="C10" s="140"/>
      <c r="D10" s="12"/>
      <c r="E10" s="12"/>
      <c r="F10" s="12"/>
      <c r="G10" s="12"/>
      <c r="H10" s="12"/>
      <c r="I10" s="39"/>
      <c r="J10" s="12"/>
      <c r="K10" s="12"/>
      <c r="L10" s="29" t="str">
        <f t="shared" si="5"/>
        <v xml:space="preserve"> </v>
      </c>
      <c r="M10" s="29" t="str">
        <f t="shared" si="1"/>
        <v xml:space="preserve"> </v>
      </c>
      <c r="N10" s="29" t="str">
        <f t="shared" si="2"/>
        <v xml:space="preserve"> </v>
      </c>
      <c r="O10" s="12"/>
      <c r="P10" s="12"/>
      <c r="Q10" s="12"/>
      <c r="R10" s="32" t="str">
        <f t="shared" ref="R10:R13" si="14">IF(W10&lt;1," ",W10)</f>
        <v xml:space="preserve"> </v>
      </c>
      <c r="T10">
        <f>IF(COUNT(#REF!)&gt;0,SMALL(#REF!,1),21)</f>
        <v>21</v>
      </c>
      <c r="U10" s="33">
        <f t="shared" si="7"/>
        <v>21</v>
      </c>
      <c r="V10" s="33">
        <f t="shared" si="8"/>
        <v>21</v>
      </c>
      <c r="W10" s="33">
        <f t="shared" si="3"/>
        <v>0</v>
      </c>
      <c r="Y10" s="33">
        <f t="shared" si="9"/>
        <v>21</v>
      </c>
      <c r="Z10" s="33">
        <f t="shared" si="10"/>
        <v>21</v>
      </c>
      <c r="AA10" s="33">
        <f t="shared" si="11"/>
        <v>21</v>
      </c>
      <c r="AB10" s="33">
        <f t="shared" si="12"/>
        <v>21</v>
      </c>
      <c r="AC10" s="33">
        <f t="shared" si="13"/>
        <v>21</v>
      </c>
      <c r="AD10" s="33">
        <f t="shared" si="4"/>
        <v>0</v>
      </c>
    </row>
    <row r="11" spans="1:35" ht="13" customHeight="1" x14ac:dyDescent="0.15">
      <c r="A11" s="130"/>
      <c r="B11" s="154"/>
      <c r="C11" s="131"/>
      <c r="D11" s="12"/>
      <c r="E11" s="12"/>
      <c r="F11" s="12"/>
      <c r="G11" s="12"/>
      <c r="H11" s="12"/>
      <c r="I11" s="39"/>
      <c r="J11" s="12"/>
      <c r="K11" s="12"/>
      <c r="L11" s="89" t="str">
        <f t="shared" si="5"/>
        <v xml:space="preserve"> </v>
      </c>
      <c r="M11" s="89" t="str">
        <f t="shared" si="1"/>
        <v xml:space="preserve"> </v>
      </c>
      <c r="N11" s="89" t="str">
        <f t="shared" si="2"/>
        <v xml:space="preserve"> </v>
      </c>
      <c r="O11" s="12"/>
      <c r="P11" s="12"/>
      <c r="Q11" s="12"/>
      <c r="R11" s="32" t="str">
        <f t="shared" si="14"/>
        <v xml:space="preserve"> </v>
      </c>
      <c r="T11" s="33">
        <f t="shared" ref="T11" si="15">IF(COUNT(D11:K11)&gt;0,SMALL(D11:K11,1),21)</f>
        <v>21</v>
      </c>
      <c r="U11">
        <f>IF(COUNT(#REF!)&gt;1,SMALL(#REF!,2),21)</f>
        <v>21</v>
      </c>
      <c r="V11" s="33">
        <f t="shared" si="8"/>
        <v>21</v>
      </c>
      <c r="W11" s="33">
        <f t="shared" si="3"/>
        <v>0</v>
      </c>
      <c r="Y11" s="33">
        <f t="shared" si="9"/>
        <v>21</v>
      </c>
      <c r="Z11" s="33">
        <f t="shared" si="10"/>
        <v>21</v>
      </c>
      <c r="AA11" s="33">
        <f t="shared" si="11"/>
        <v>21</v>
      </c>
      <c r="AB11" s="33">
        <f t="shared" si="12"/>
        <v>21</v>
      </c>
      <c r="AC11" s="33">
        <f t="shared" si="13"/>
        <v>21</v>
      </c>
      <c r="AD11" s="33">
        <f t="shared" si="4"/>
        <v>0</v>
      </c>
    </row>
    <row r="12" spans="1:35" ht="13" customHeight="1" x14ac:dyDescent="0.15">
      <c r="A12" s="130"/>
      <c r="B12" s="154"/>
      <c r="C12" s="131"/>
      <c r="D12" s="12"/>
      <c r="E12" s="12"/>
      <c r="F12" s="12"/>
      <c r="G12" s="12"/>
      <c r="H12" s="12"/>
      <c r="I12" s="39"/>
      <c r="J12" s="12"/>
      <c r="K12" s="12"/>
      <c r="L12" s="29" t="str">
        <f t="shared" si="5"/>
        <v xml:space="preserve"> </v>
      </c>
      <c r="M12" s="29" t="str">
        <f t="shared" si="1"/>
        <v xml:space="preserve"> </v>
      </c>
      <c r="N12" s="29" t="str">
        <f t="shared" si="2"/>
        <v xml:space="preserve"> </v>
      </c>
      <c r="O12" s="12"/>
      <c r="P12" s="12"/>
      <c r="Q12" s="12"/>
      <c r="R12" s="32" t="str">
        <f t="shared" si="14"/>
        <v xml:space="preserve"> </v>
      </c>
      <c r="T12">
        <f>IF(COUNT(#REF!)&gt;0,SMALL(#REF!,1),21)</f>
        <v>21</v>
      </c>
      <c r="U12" s="33">
        <f t="shared" ref="U12:U13" si="16">IF(COUNT(D12:K12)&gt;1,SMALL(D12:K12,2),21)</f>
        <v>21</v>
      </c>
      <c r="V12">
        <f>IF(COUNT(#REF!)&gt;2,SMALL(#REF!,3),21)</f>
        <v>21</v>
      </c>
      <c r="W12">
        <f t="shared" si="3"/>
        <v>0</v>
      </c>
      <c r="Y12" s="33">
        <f>IF(COUNT(#REF!)&gt;0,SMALL(#REF!,1),21)</f>
        <v>21</v>
      </c>
      <c r="Z12" s="33">
        <f>IF(COUNT(#REF!)&gt;1,SMALL(#REF!,2),21)</f>
        <v>21</v>
      </c>
      <c r="AA12" s="33">
        <f>IF(COUNT(#REF!)&gt;2,SMALL(#REF!,3),21)</f>
        <v>21</v>
      </c>
      <c r="AB12" s="33">
        <f>IF(COUNT(#REF!)&gt;3,SMALL(#REF!,4),21)</f>
        <v>21</v>
      </c>
      <c r="AC12" s="33">
        <f>IF(COUNT(#REF!)&gt;4,SMALL(#REF!,5),21)</f>
        <v>21</v>
      </c>
      <c r="AD12">
        <f t="shared" si="4"/>
        <v>0</v>
      </c>
    </row>
    <row r="13" spans="1:35" ht="13" customHeight="1" x14ac:dyDescent="0.15">
      <c r="A13" s="36" t="str">
        <f>IF(AD14&lt;1," ",AD14)</f>
        <v xml:space="preserve"> </v>
      </c>
      <c r="B13" s="12"/>
      <c r="C13" s="12"/>
      <c r="D13" s="12"/>
      <c r="E13" s="12"/>
      <c r="F13" s="12"/>
      <c r="G13" s="12"/>
      <c r="H13" s="12"/>
      <c r="I13" s="39"/>
      <c r="J13" s="12"/>
      <c r="K13" s="12"/>
      <c r="L13" s="29" t="str">
        <f t="shared" si="5"/>
        <v xml:space="preserve"> </v>
      </c>
      <c r="M13" s="29" t="str">
        <f t="shared" si="1"/>
        <v xml:space="preserve"> </v>
      </c>
      <c r="N13" s="29" t="str">
        <f t="shared" si="2"/>
        <v xml:space="preserve"> </v>
      </c>
      <c r="O13" s="12"/>
      <c r="P13" s="12"/>
      <c r="Q13" s="12"/>
      <c r="R13" s="32" t="str">
        <f t="shared" si="14"/>
        <v xml:space="preserve"> </v>
      </c>
      <c r="T13" s="33">
        <f t="shared" ref="T13" si="17">IF(COUNT(D13:K13)&gt;0,SMALL(D13:K13,1),21)</f>
        <v>21</v>
      </c>
      <c r="U13" s="33">
        <f t="shared" si="16"/>
        <v>21</v>
      </c>
      <c r="V13" s="33">
        <f t="shared" ref="V13" si="18">IF(COUNT(D13:K13)&gt;2,SMALL(D13:K13,3),21)</f>
        <v>21</v>
      </c>
      <c r="W13" s="33">
        <f t="shared" si="3"/>
        <v>0</v>
      </c>
      <c r="Y13" s="33">
        <f t="shared" ref="Y13" si="19">IF(COUNT(D13:K13)&gt;0,SMALL(D13:K13,1),21)</f>
        <v>21</v>
      </c>
      <c r="Z13" s="33">
        <f t="shared" ref="Z13" si="20">IF(COUNT(D13:K13)&gt;1,SMALL(D13:K13,2),21)</f>
        <v>21</v>
      </c>
      <c r="AA13" s="33">
        <f t="shared" ref="AA13" si="21">IF(COUNT(D13:K13)&gt;2,SMALL(D13:K13,3),21)</f>
        <v>21</v>
      </c>
      <c r="AB13" s="33">
        <f t="shared" ref="AB13" si="22">IF(COUNT(D13:K13)&gt;3,SMALL(D13:K13,4),21)</f>
        <v>21</v>
      </c>
      <c r="AC13" s="33">
        <f t="shared" ref="AC13" si="23">IF(COUNT(D13:K13)&gt;4,SMALL(D13:K13,5),21)</f>
        <v>21</v>
      </c>
      <c r="AD13" s="33">
        <f t="shared" si="4"/>
        <v>0</v>
      </c>
    </row>
    <row r="14" spans="1:35" ht="13" customHeight="1" x14ac:dyDescent="0.15"/>
    <row r="15" spans="1:35" ht="13" customHeight="1" x14ac:dyDescent="0.15"/>
    <row r="16" spans="1:3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</sheetData>
  <sortState xmlns:xlrd2="http://schemas.microsoft.com/office/spreadsheetml/2017/richdata2" ref="A5:AH7">
    <sortCondition ref="AH5:AH7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88"/>
  <sheetViews>
    <sheetView workbookViewId="0">
      <selection activeCell="B19" sqref="B5:B19"/>
    </sheetView>
  </sheetViews>
  <sheetFormatPr baseColWidth="10" defaultRowHeight="13" x14ac:dyDescent="0.15"/>
  <cols>
    <col min="1" max="1" width="7" customWidth="1"/>
    <col min="2" max="2" width="26.3984375" customWidth="1"/>
    <col min="3" max="3" width="25.796875" customWidth="1"/>
    <col min="4" max="6" width="13.3984375" customWidth="1"/>
    <col min="7" max="7" width="16.3984375" customWidth="1"/>
    <col min="8" max="8" width="15.59765625" customWidth="1"/>
    <col min="9" max="9" width="17.59765625" customWidth="1"/>
    <col min="10" max="10" width="3" hidden="1" customWidth="1"/>
    <col min="11" max="11" width="3.3984375" hidden="1" customWidth="1"/>
    <col min="12" max="12" width="3.59765625" customWidth="1"/>
    <col min="13" max="13" width="4.796875" customWidth="1"/>
    <col min="14" max="17" width="3.796875" customWidth="1"/>
    <col min="18" max="18" width="6.3984375" customWidth="1"/>
    <col min="19" max="19" width="15.19921875" style="28" hidden="1" customWidth="1"/>
    <col min="20" max="21" width="0.19921875" hidden="1" customWidth="1"/>
    <col min="22" max="22" width="20.796875" hidden="1" customWidth="1"/>
    <col min="23" max="23" width="16.796875" hidden="1" customWidth="1"/>
    <col min="24" max="25" width="0.19921875" customWidth="1"/>
    <col min="26" max="26" width="27" hidden="1" customWidth="1"/>
    <col min="27" max="27" width="0.19921875" hidden="1" customWidth="1"/>
    <col min="28" max="28" width="0.19921875" customWidth="1"/>
    <col min="29" max="29" width="0.796875" customWidth="1"/>
    <col min="30" max="30" width="30.19921875" hidden="1" customWidth="1"/>
  </cols>
  <sheetData>
    <row r="1" spans="1:35" s="33" customFormat="1" ht="25" customHeight="1" thickBot="1" x14ac:dyDescent="0.35">
      <c r="A1" s="149" t="s">
        <v>97</v>
      </c>
      <c r="B1" s="150"/>
      <c r="C1" s="150"/>
      <c r="D1" s="150"/>
      <c r="E1" s="150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51"/>
      <c r="AG2" s="151"/>
      <c r="AH2" s="151"/>
      <c r="AI2" s="151"/>
    </row>
    <row r="3" spans="1:35" s="33" customFormat="1" ht="16" customHeight="1" x14ac:dyDescent="0.15">
      <c r="A3" s="41"/>
      <c r="B3" s="56"/>
      <c r="C3" s="56"/>
      <c r="D3" s="79" t="s">
        <v>84</v>
      </c>
      <c r="E3" s="79" t="s">
        <v>85</v>
      </c>
      <c r="F3" s="79" t="s">
        <v>86</v>
      </c>
      <c r="G3" s="79" t="s">
        <v>87</v>
      </c>
      <c r="H3" s="79" t="s">
        <v>88</v>
      </c>
      <c r="I3" s="116" t="s">
        <v>89</v>
      </c>
      <c r="J3" s="69"/>
      <c r="K3" s="49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>
        <v>45641</v>
      </c>
      <c r="G4" s="26">
        <v>45655</v>
      </c>
      <c r="H4" s="26">
        <v>45296</v>
      </c>
      <c r="I4" s="117">
        <v>45310</v>
      </c>
      <c r="J4" s="62"/>
      <c r="K4" s="63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35"/>
      <c r="B5" s="155" t="s">
        <v>16</v>
      </c>
      <c r="C5" s="29" t="s">
        <v>42</v>
      </c>
      <c r="D5" s="30">
        <v>2</v>
      </c>
      <c r="E5" s="29">
        <v>2</v>
      </c>
      <c r="F5" s="30">
        <v>3</v>
      </c>
      <c r="G5" s="29"/>
      <c r="H5" s="31"/>
      <c r="I5" s="91"/>
      <c r="J5" s="31"/>
      <c r="K5" s="30"/>
      <c r="L5" s="88">
        <f t="shared" ref="L5:L13" si="0">IF(T5&gt;20," ",T5)</f>
        <v>2</v>
      </c>
      <c r="M5" s="89">
        <f t="shared" ref="M5:M13" si="1">IF(U5&gt;20," ",U5)</f>
        <v>2</v>
      </c>
      <c r="N5" s="89">
        <f t="shared" ref="N5:N13" si="2">IF(V5&gt;20," ",V5)</f>
        <v>3</v>
      </c>
      <c r="O5" s="118"/>
      <c r="P5" s="118"/>
      <c r="Q5" s="118"/>
      <c r="R5" s="90">
        <f t="shared" ref="R5:R20" si="3">IF(W5&lt;1," ",W5)</f>
        <v>56</v>
      </c>
      <c r="S5" s="34"/>
      <c r="T5" s="33">
        <f t="shared" ref="T5:T20" si="4">IF(COUNT(D5:K5)&gt;0,SMALL(D5:K5,1),21)</f>
        <v>2</v>
      </c>
      <c r="U5" s="33">
        <f t="shared" ref="U5:U19" si="5">IF(COUNT(D5:K5)&gt;1,SMALL(D5:K5,2),21)</f>
        <v>2</v>
      </c>
      <c r="V5" s="33">
        <f t="shared" ref="V5:V20" si="6">IF(COUNT(D5:K5)&gt;2,SMALL(D5:K5,3),21)</f>
        <v>3</v>
      </c>
      <c r="W5" s="33">
        <f t="shared" ref="W5:W20" si="7">21*3-T5-U5-V5-((3-COUNT(T5:V5))*21)</f>
        <v>56</v>
      </c>
      <c r="X5" s="33"/>
      <c r="Y5" s="33">
        <f t="shared" ref="Y5:Y19" si="8">IF(COUNT(D5:K5)&gt;0,SMALL(D5:K5,1),21)</f>
        <v>2</v>
      </c>
      <c r="Z5" s="33">
        <f t="shared" ref="Z5:Z19" si="9">IF(COUNT(D5:K5)&gt;1,SMALL(D5:K5,2),21)</f>
        <v>2</v>
      </c>
      <c r="AA5" s="33">
        <f t="shared" ref="AA5:AA19" si="10">IF(COUNT(D5:K5)&gt;2,SMALL(D5:K5,3),21)</f>
        <v>3</v>
      </c>
      <c r="AB5" s="33">
        <f t="shared" ref="AB5:AB19" si="11">IF(COUNT(D5:K5)&gt;3,SMALL(D5:K5,4),21)</f>
        <v>21</v>
      </c>
      <c r="AC5" s="33">
        <f t="shared" ref="AC5:AC19" si="12">IF(COUNT(D5:K5)&gt;4,SMALL(D5:K5,5),21)</f>
        <v>21</v>
      </c>
      <c r="AD5" s="33">
        <f>21*5-Y5-Z5-AA5-AB5-AC5-((5-COUNT(Y5:AC5))*21)</f>
        <v>56</v>
      </c>
      <c r="AE5" s="33"/>
      <c r="AF5" s="33"/>
      <c r="AG5" s="33"/>
      <c r="AI5" s="33"/>
    </row>
    <row r="6" spans="1:35" s="49" customFormat="1" ht="13" customHeight="1" x14ac:dyDescent="0.15">
      <c r="A6" s="35"/>
      <c r="B6" s="153" t="s">
        <v>18</v>
      </c>
      <c r="C6" s="36" t="s">
        <v>75</v>
      </c>
      <c r="D6" s="37">
        <v>6</v>
      </c>
      <c r="E6" s="36">
        <v>4</v>
      </c>
      <c r="F6" s="37">
        <v>9</v>
      </c>
      <c r="G6" s="36"/>
      <c r="H6" s="38"/>
      <c r="I6" s="39"/>
      <c r="J6" s="38"/>
      <c r="K6" s="37"/>
      <c r="L6" s="78">
        <f t="shared" si="0"/>
        <v>4</v>
      </c>
      <c r="M6" s="29">
        <f t="shared" si="1"/>
        <v>6</v>
      </c>
      <c r="N6" s="29">
        <f t="shared" si="2"/>
        <v>9</v>
      </c>
      <c r="O6" s="120"/>
      <c r="P6" s="120"/>
      <c r="Q6" s="120"/>
      <c r="R6" s="32">
        <f t="shared" si="3"/>
        <v>44</v>
      </c>
      <c r="S6" s="34"/>
      <c r="T6" s="33">
        <f t="shared" si="4"/>
        <v>4</v>
      </c>
      <c r="U6" s="33">
        <f t="shared" si="5"/>
        <v>6</v>
      </c>
      <c r="V6" s="33">
        <f t="shared" si="6"/>
        <v>9</v>
      </c>
      <c r="W6" s="33">
        <f t="shared" si="7"/>
        <v>44</v>
      </c>
      <c r="X6" s="33"/>
      <c r="Y6" s="33">
        <f t="shared" si="8"/>
        <v>4</v>
      </c>
      <c r="Z6" s="33">
        <f t="shared" si="9"/>
        <v>6</v>
      </c>
      <c r="AA6" s="33">
        <f t="shared" si="10"/>
        <v>9</v>
      </c>
      <c r="AB6" s="33">
        <f t="shared" si="11"/>
        <v>21</v>
      </c>
      <c r="AC6" s="33">
        <f t="shared" si="12"/>
        <v>21</v>
      </c>
      <c r="AD6" s="33">
        <f t="shared" ref="AD6:AD20" si="13">21*5-Y6-Z6-AA6-AB6-AC6-((5-COUNT(Y6:AC6))*21)</f>
        <v>44</v>
      </c>
      <c r="AE6" s="33"/>
      <c r="AF6" s="33"/>
      <c r="AG6" s="33"/>
      <c r="AI6" s="33"/>
    </row>
    <row r="7" spans="1:35" s="49" customFormat="1" ht="13" customHeight="1" x14ac:dyDescent="0.15">
      <c r="A7" s="35"/>
      <c r="B7" s="153" t="s">
        <v>32</v>
      </c>
      <c r="C7" s="36" t="s">
        <v>11</v>
      </c>
      <c r="D7" s="37">
        <v>1</v>
      </c>
      <c r="E7" s="36"/>
      <c r="F7" s="37">
        <v>6</v>
      </c>
      <c r="G7" s="36"/>
      <c r="H7" s="38"/>
      <c r="I7" s="39"/>
      <c r="J7" s="38"/>
      <c r="K7" s="37"/>
      <c r="L7" s="78">
        <f t="shared" si="0"/>
        <v>1</v>
      </c>
      <c r="M7" s="29">
        <f t="shared" si="1"/>
        <v>6</v>
      </c>
      <c r="N7" s="29" t="str">
        <f t="shared" si="2"/>
        <v xml:space="preserve"> </v>
      </c>
      <c r="O7" s="120"/>
      <c r="P7" s="120"/>
      <c r="Q7" s="120"/>
      <c r="R7" s="32">
        <f t="shared" si="3"/>
        <v>35</v>
      </c>
      <c r="S7" s="34"/>
      <c r="T7" s="33">
        <f t="shared" si="4"/>
        <v>1</v>
      </c>
      <c r="U7" s="33">
        <f t="shared" si="5"/>
        <v>6</v>
      </c>
      <c r="V7" s="33">
        <f t="shared" si="6"/>
        <v>21</v>
      </c>
      <c r="W7" s="33">
        <f t="shared" si="7"/>
        <v>35</v>
      </c>
      <c r="X7" s="33"/>
      <c r="Y7" s="33">
        <f t="shared" si="8"/>
        <v>1</v>
      </c>
      <c r="Z7" s="33">
        <f t="shared" si="9"/>
        <v>6</v>
      </c>
      <c r="AA7" s="33">
        <f t="shared" si="10"/>
        <v>21</v>
      </c>
      <c r="AB7" s="33">
        <f t="shared" si="11"/>
        <v>21</v>
      </c>
      <c r="AC7" s="33">
        <f t="shared" si="12"/>
        <v>21</v>
      </c>
      <c r="AD7" s="33">
        <f t="shared" si="13"/>
        <v>35</v>
      </c>
      <c r="AE7" s="33"/>
      <c r="AF7" s="33"/>
      <c r="AG7" s="33"/>
      <c r="AI7"/>
    </row>
    <row r="8" spans="1:35" s="49" customFormat="1" ht="13" customHeight="1" x14ac:dyDescent="0.15">
      <c r="A8" s="35"/>
      <c r="B8" s="153" t="s">
        <v>26</v>
      </c>
      <c r="C8" s="36" t="s">
        <v>17</v>
      </c>
      <c r="D8" s="37"/>
      <c r="E8" s="36">
        <v>1</v>
      </c>
      <c r="F8" s="37"/>
      <c r="G8" s="36"/>
      <c r="H8" s="38"/>
      <c r="I8" s="39"/>
      <c r="J8" s="38"/>
      <c r="K8" s="37"/>
      <c r="L8" s="78">
        <f t="shared" si="0"/>
        <v>1</v>
      </c>
      <c r="M8" s="29" t="str">
        <f t="shared" si="1"/>
        <v xml:space="preserve"> </v>
      </c>
      <c r="N8" s="29" t="str">
        <f t="shared" si="2"/>
        <v xml:space="preserve"> </v>
      </c>
      <c r="O8" s="120"/>
      <c r="P8" s="120"/>
      <c r="Q8" s="120"/>
      <c r="R8" s="32">
        <f t="shared" si="3"/>
        <v>20</v>
      </c>
      <c r="S8" s="34"/>
      <c r="T8" s="33">
        <f t="shared" si="4"/>
        <v>1</v>
      </c>
      <c r="U8" s="33">
        <f t="shared" si="5"/>
        <v>21</v>
      </c>
      <c r="V8" s="33">
        <f t="shared" si="6"/>
        <v>21</v>
      </c>
      <c r="W8" s="33">
        <f t="shared" si="7"/>
        <v>20</v>
      </c>
      <c r="X8" s="33"/>
      <c r="Y8" s="33">
        <f t="shared" si="8"/>
        <v>1</v>
      </c>
      <c r="Z8" s="33">
        <f t="shared" si="9"/>
        <v>21</v>
      </c>
      <c r="AA8" s="33">
        <f t="shared" si="10"/>
        <v>21</v>
      </c>
      <c r="AB8" s="33">
        <f t="shared" si="11"/>
        <v>21</v>
      </c>
      <c r="AC8" s="33">
        <f t="shared" si="12"/>
        <v>21</v>
      </c>
      <c r="AD8" s="33">
        <f t="shared" si="13"/>
        <v>20</v>
      </c>
      <c r="AE8" s="33"/>
      <c r="AF8" s="33"/>
      <c r="AG8" s="33"/>
    </row>
    <row r="9" spans="1:35" s="33" customFormat="1" ht="13" customHeight="1" x14ac:dyDescent="0.15">
      <c r="A9" s="35"/>
      <c r="B9" s="153" t="s">
        <v>9</v>
      </c>
      <c r="C9" s="36" t="s">
        <v>15</v>
      </c>
      <c r="D9" s="37">
        <v>3</v>
      </c>
      <c r="E9" s="36"/>
      <c r="F9" s="37">
        <v>4</v>
      </c>
      <c r="G9" s="36"/>
      <c r="H9" s="38"/>
      <c r="I9" s="39"/>
      <c r="J9" s="38"/>
      <c r="K9" s="37"/>
      <c r="L9" s="78">
        <f t="shared" si="0"/>
        <v>3</v>
      </c>
      <c r="M9" s="29">
        <f t="shared" si="1"/>
        <v>4</v>
      </c>
      <c r="N9" s="29" t="str">
        <f t="shared" si="2"/>
        <v xml:space="preserve"> </v>
      </c>
      <c r="O9" s="120"/>
      <c r="P9" s="120"/>
      <c r="Q9" s="120"/>
      <c r="R9" s="32">
        <f t="shared" si="3"/>
        <v>35</v>
      </c>
      <c r="S9" s="95"/>
      <c r="T9" s="49">
        <f t="shared" si="4"/>
        <v>3</v>
      </c>
      <c r="U9" s="49">
        <f t="shared" si="5"/>
        <v>4</v>
      </c>
      <c r="V9" s="49">
        <f t="shared" si="6"/>
        <v>21</v>
      </c>
      <c r="W9" s="49">
        <f t="shared" si="7"/>
        <v>35</v>
      </c>
      <c r="X9" s="49"/>
      <c r="Y9" s="49">
        <f t="shared" si="8"/>
        <v>3</v>
      </c>
      <c r="Z9" s="49">
        <f t="shared" si="9"/>
        <v>4</v>
      </c>
      <c r="AA9" s="49">
        <f t="shared" si="10"/>
        <v>21</v>
      </c>
      <c r="AB9" s="49">
        <f t="shared" si="11"/>
        <v>21</v>
      </c>
      <c r="AC9" s="49">
        <f t="shared" si="12"/>
        <v>21</v>
      </c>
      <c r="AD9" s="49">
        <f t="shared" si="13"/>
        <v>35</v>
      </c>
      <c r="AE9" s="49"/>
      <c r="AF9" s="49"/>
      <c r="AG9" s="49"/>
      <c r="AH9" s="49"/>
      <c r="AI9" s="49"/>
    </row>
    <row r="10" spans="1:35" s="33" customFormat="1" ht="13" customHeight="1" x14ac:dyDescent="0.15">
      <c r="A10" s="35"/>
      <c r="B10" s="153" t="s">
        <v>13</v>
      </c>
      <c r="C10" s="36" t="s">
        <v>12</v>
      </c>
      <c r="D10" s="37"/>
      <c r="E10" s="36">
        <v>3</v>
      </c>
      <c r="F10" s="37"/>
      <c r="G10" s="36"/>
      <c r="H10" s="38"/>
      <c r="I10" s="39"/>
      <c r="J10" s="38"/>
      <c r="K10" s="37"/>
      <c r="L10" s="78">
        <f t="shared" si="0"/>
        <v>3</v>
      </c>
      <c r="M10" s="29" t="str">
        <f t="shared" si="1"/>
        <v xml:space="preserve"> </v>
      </c>
      <c r="N10" s="29" t="str">
        <f t="shared" si="2"/>
        <v xml:space="preserve"> </v>
      </c>
      <c r="O10" s="120"/>
      <c r="P10" s="120"/>
      <c r="Q10" s="120"/>
      <c r="R10" s="32">
        <f t="shared" si="3"/>
        <v>18</v>
      </c>
      <c r="S10" s="34"/>
      <c r="T10" s="33">
        <f t="shared" si="4"/>
        <v>3</v>
      </c>
      <c r="U10" s="33">
        <f t="shared" si="5"/>
        <v>21</v>
      </c>
      <c r="V10" s="33">
        <f t="shared" si="6"/>
        <v>21</v>
      </c>
      <c r="W10" s="33">
        <f t="shared" si="7"/>
        <v>18</v>
      </c>
      <c r="Y10" s="33">
        <f t="shared" si="8"/>
        <v>3</v>
      </c>
      <c r="Z10" s="33">
        <f t="shared" si="9"/>
        <v>21</v>
      </c>
      <c r="AA10" s="33">
        <f t="shared" si="10"/>
        <v>21</v>
      </c>
      <c r="AB10" s="33">
        <f t="shared" si="11"/>
        <v>21</v>
      </c>
      <c r="AC10" s="33">
        <f t="shared" si="12"/>
        <v>21</v>
      </c>
      <c r="AD10" s="33">
        <f t="shared" si="13"/>
        <v>18</v>
      </c>
      <c r="AH10" s="49"/>
      <c r="AI10" s="49"/>
    </row>
    <row r="11" spans="1:35" s="33" customFormat="1" ht="13" customHeight="1" x14ac:dyDescent="0.15">
      <c r="A11" s="35"/>
      <c r="B11" s="153" t="s">
        <v>19</v>
      </c>
      <c r="C11" s="36" t="s">
        <v>8</v>
      </c>
      <c r="D11" s="37">
        <v>4</v>
      </c>
      <c r="E11" s="36"/>
      <c r="F11" s="37">
        <v>5</v>
      </c>
      <c r="G11" s="36"/>
      <c r="H11" s="38"/>
      <c r="I11" s="39"/>
      <c r="J11" s="38"/>
      <c r="K11" s="37"/>
      <c r="L11" s="78">
        <f t="shared" si="0"/>
        <v>4</v>
      </c>
      <c r="M11" s="29">
        <f t="shared" si="1"/>
        <v>5</v>
      </c>
      <c r="N11" s="29" t="str">
        <f t="shared" si="2"/>
        <v xml:space="preserve"> </v>
      </c>
      <c r="O11" s="120"/>
      <c r="P11" s="120"/>
      <c r="Q11" s="120"/>
      <c r="R11" s="32">
        <f t="shared" si="3"/>
        <v>33</v>
      </c>
      <c r="S11" s="34"/>
      <c r="T11" s="33">
        <f t="shared" si="4"/>
        <v>4</v>
      </c>
      <c r="U11" s="33">
        <f t="shared" si="5"/>
        <v>5</v>
      </c>
      <c r="V11" s="33">
        <f t="shared" si="6"/>
        <v>21</v>
      </c>
      <c r="W11" s="33">
        <f t="shared" si="7"/>
        <v>33</v>
      </c>
      <c r="Y11" s="33">
        <f t="shared" si="8"/>
        <v>4</v>
      </c>
      <c r="Z11" s="33">
        <f t="shared" si="9"/>
        <v>5</v>
      </c>
      <c r="AA11" s="33">
        <f t="shared" si="10"/>
        <v>21</v>
      </c>
      <c r="AB11" s="33">
        <f t="shared" si="11"/>
        <v>21</v>
      </c>
      <c r="AC11" s="33">
        <f t="shared" si="12"/>
        <v>21</v>
      </c>
      <c r="AD11" s="33">
        <f t="shared" si="13"/>
        <v>33</v>
      </c>
      <c r="AH11" s="49"/>
    </row>
    <row r="12" spans="1:35" s="33" customFormat="1" ht="13" customHeight="1" x14ac:dyDescent="0.15">
      <c r="A12" s="35"/>
      <c r="B12" s="153" t="s">
        <v>74</v>
      </c>
      <c r="C12" s="36" t="s">
        <v>42</v>
      </c>
      <c r="D12" s="37">
        <v>5</v>
      </c>
      <c r="E12" s="36"/>
      <c r="F12" s="37"/>
      <c r="G12" s="36"/>
      <c r="H12" s="38"/>
      <c r="I12" s="39"/>
      <c r="J12" s="38"/>
      <c r="K12" s="37"/>
      <c r="L12" s="78">
        <f t="shared" si="0"/>
        <v>5</v>
      </c>
      <c r="M12" s="29" t="str">
        <f t="shared" si="1"/>
        <v xml:space="preserve"> </v>
      </c>
      <c r="N12" s="29" t="str">
        <f t="shared" si="2"/>
        <v xml:space="preserve"> </v>
      </c>
      <c r="O12" s="120"/>
      <c r="P12" s="120"/>
      <c r="Q12" s="120"/>
      <c r="R12" s="32">
        <f t="shared" si="3"/>
        <v>16</v>
      </c>
      <c r="S12" s="34"/>
      <c r="T12" s="33">
        <f t="shared" si="4"/>
        <v>5</v>
      </c>
      <c r="U12" s="33">
        <f t="shared" si="5"/>
        <v>21</v>
      </c>
      <c r="V12" s="33">
        <f t="shared" si="6"/>
        <v>21</v>
      </c>
      <c r="W12" s="33">
        <f t="shared" si="7"/>
        <v>16</v>
      </c>
      <c r="Y12" s="33">
        <f t="shared" si="8"/>
        <v>5</v>
      </c>
      <c r="Z12" s="33">
        <f t="shared" si="9"/>
        <v>21</v>
      </c>
      <c r="AA12" s="33">
        <f t="shared" si="10"/>
        <v>21</v>
      </c>
      <c r="AB12" s="33">
        <f t="shared" si="11"/>
        <v>21</v>
      </c>
      <c r="AC12" s="33">
        <f t="shared" si="12"/>
        <v>21</v>
      </c>
      <c r="AD12" s="33">
        <f t="shared" si="13"/>
        <v>16</v>
      </c>
      <c r="AH12" s="49"/>
      <c r="AI12" s="49"/>
    </row>
    <row r="13" spans="1:35" ht="13" customHeight="1" x14ac:dyDescent="0.15">
      <c r="A13" s="35"/>
      <c r="B13" s="153" t="s">
        <v>14</v>
      </c>
      <c r="C13" s="36" t="s">
        <v>11</v>
      </c>
      <c r="D13" s="83">
        <v>7</v>
      </c>
      <c r="E13" s="36"/>
      <c r="F13" s="37">
        <v>1</v>
      </c>
      <c r="G13" s="36"/>
      <c r="H13" s="38"/>
      <c r="I13" s="39"/>
      <c r="J13" s="38"/>
      <c r="K13" s="37"/>
      <c r="L13" s="78">
        <f t="shared" si="0"/>
        <v>1</v>
      </c>
      <c r="M13" s="29">
        <f t="shared" si="1"/>
        <v>7</v>
      </c>
      <c r="N13" s="29" t="str">
        <f t="shared" si="2"/>
        <v xml:space="preserve"> </v>
      </c>
      <c r="O13" s="120"/>
      <c r="P13" s="120"/>
      <c r="Q13" s="120"/>
      <c r="R13" s="32">
        <f>IF(W13&lt;1," ",W13)</f>
        <v>34</v>
      </c>
      <c r="S13" s="95"/>
      <c r="T13" s="49">
        <f t="shared" si="4"/>
        <v>1</v>
      </c>
      <c r="U13" s="49">
        <f t="shared" si="5"/>
        <v>7</v>
      </c>
      <c r="V13" s="49">
        <f t="shared" si="6"/>
        <v>21</v>
      </c>
      <c r="W13" s="49">
        <f t="shared" si="7"/>
        <v>34</v>
      </c>
      <c r="X13" s="49"/>
      <c r="Y13" s="49">
        <f t="shared" si="8"/>
        <v>1</v>
      </c>
      <c r="Z13" s="49">
        <f t="shared" si="9"/>
        <v>7</v>
      </c>
      <c r="AA13" s="49">
        <f t="shared" si="10"/>
        <v>21</v>
      </c>
      <c r="AB13" s="49">
        <f t="shared" si="11"/>
        <v>21</v>
      </c>
      <c r="AC13" s="49">
        <f t="shared" si="12"/>
        <v>21</v>
      </c>
      <c r="AD13" s="49">
        <f t="shared" si="13"/>
        <v>34</v>
      </c>
      <c r="AE13" s="49"/>
      <c r="AF13" s="49"/>
      <c r="AG13" s="49"/>
      <c r="AH13" s="49"/>
    </row>
    <row r="14" spans="1:35" ht="13" customHeight="1" x14ac:dyDescent="0.15">
      <c r="A14" s="146"/>
      <c r="B14" s="154" t="s">
        <v>132</v>
      </c>
      <c r="C14" s="131" t="s">
        <v>11</v>
      </c>
      <c r="D14" s="12"/>
      <c r="E14" s="12"/>
      <c r="F14" s="12">
        <v>2</v>
      </c>
      <c r="G14" s="12"/>
      <c r="H14" s="12"/>
      <c r="I14" s="39"/>
      <c r="J14" s="12"/>
      <c r="K14" s="12"/>
      <c r="L14" s="78">
        <v>2</v>
      </c>
      <c r="M14" s="29" t="str">
        <f t="shared" ref="M14:M20" si="14">IF(U14&gt;20," ",U14)</f>
        <v xml:space="preserve"> </v>
      </c>
      <c r="N14" s="29" t="str">
        <f t="shared" ref="N14:N20" si="15">IF(V14&gt;20," ",V14)</f>
        <v xml:space="preserve"> </v>
      </c>
      <c r="O14" s="12"/>
      <c r="P14" s="12"/>
      <c r="Q14" s="12"/>
      <c r="R14" s="32">
        <v>19</v>
      </c>
      <c r="T14">
        <f>IF(COUNT(#REF!)&gt;0,SMALL(#REF!,1),21)</f>
        <v>21</v>
      </c>
      <c r="U14">
        <f>IF(COUNT(#REF!)&gt;1,SMALL(#REF!,2),21)</f>
        <v>21</v>
      </c>
      <c r="V14">
        <f>IF(COUNT(#REF!)&gt;2,SMALL(#REF!,3),21)</f>
        <v>21</v>
      </c>
      <c r="W14">
        <f t="shared" ref="W14" si="16">21*3-T14-U14-V14-((3-COUNT(T14:V14))*21)</f>
        <v>0</v>
      </c>
      <c r="Y14" s="33">
        <f>IF(COUNT(#REF!)&gt;0,SMALL(#REF!,1),21)</f>
        <v>21</v>
      </c>
      <c r="Z14" s="33">
        <f>IF(COUNT(#REF!)&gt;1,SMALL(#REF!,2),21)</f>
        <v>21</v>
      </c>
      <c r="AA14" s="33">
        <f>IF(COUNT(#REF!)&gt;2,SMALL(#REF!,3),21)</f>
        <v>21</v>
      </c>
      <c r="AB14" s="33">
        <f>IF(COUNT(#REF!)&gt;3,SMALL(#REF!,4),21)</f>
        <v>21</v>
      </c>
      <c r="AC14" s="33">
        <f>IF(COUNT(#REF!)&gt;4,SMALL(#REF!,5),21)</f>
        <v>21</v>
      </c>
      <c r="AD14">
        <f t="shared" ref="AD14" si="17">21*5-Y14-Z14-AA14-AB14-AC14-((5-COUNT(Y14:AC14))*21)</f>
        <v>0</v>
      </c>
    </row>
    <row r="15" spans="1:35" ht="13" customHeight="1" x14ac:dyDescent="0.15">
      <c r="A15" s="146"/>
      <c r="B15" s="154" t="s">
        <v>13</v>
      </c>
      <c r="C15" s="131" t="s">
        <v>12</v>
      </c>
      <c r="D15" s="12"/>
      <c r="E15" s="12"/>
      <c r="F15" s="12">
        <v>7</v>
      </c>
      <c r="G15" s="12"/>
      <c r="H15" s="12"/>
      <c r="I15" s="39"/>
      <c r="J15" s="12"/>
      <c r="K15" s="12"/>
      <c r="L15" s="78">
        <f t="shared" ref="L15:L20" si="18">IF(T15&gt;20," ",T15)</f>
        <v>7</v>
      </c>
      <c r="M15" s="29" t="str">
        <f t="shared" si="14"/>
        <v xml:space="preserve"> </v>
      </c>
      <c r="N15" s="29" t="str">
        <f t="shared" si="15"/>
        <v xml:space="preserve"> </v>
      </c>
      <c r="O15" s="12"/>
      <c r="P15" s="12"/>
      <c r="Q15" s="12"/>
      <c r="R15" s="32">
        <f t="shared" si="3"/>
        <v>14</v>
      </c>
      <c r="T15" s="33">
        <f t="shared" si="4"/>
        <v>7</v>
      </c>
      <c r="U15" s="33">
        <f t="shared" si="5"/>
        <v>21</v>
      </c>
      <c r="V15" s="33">
        <f t="shared" si="6"/>
        <v>21</v>
      </c>
      <c r="W15" s="33">
        <f t="shared" si="7"/>
        <v>14</v>
      </c>
      <c r="Y15" s="33">
        <f t="shared" si="8"/>
        <v>7</v>
      </c>
      <c r="Z15" s="33">
        <f t="shared" si="9"/>
        <v>21</v>
      </c>
      <c r="AA15" s="33">
        <f t="shared" si="10"/>
        <v>21</v>
      </c>
      <c r="AB15" s="33">
        <f t="shared" si="11"/>
        <v>21</v>
      </c>
      <c r="AC15" s="33">
        <f t="shared" si="12"/>
        <v>21</v>
      </c>
      <c r="AD15" s="33">
        <f t="shared" si="13"/>
        <v>14</v>
      </c>
    </row>
    <row r="16" spans="1:35" ht="13" customHeight="1" x14ac:dyDescent="0.15">
      <c r="A16" s="146"/>
      <c r="B16" s="154" t="s">
        <v>133</v>
      </c>
      <c r="C16" s="131" t="s">
        <v>130</v>
      </c>
      <c r="D16" s="12"/>
      <c r="E16" s="12"/>
      <c r="F16" s="12">
        <v>8</v>
      </c>
      <c r="G16" s="12"/>
      <c r="H16" s="12"/>
      <c r="I16" s="39"/>
      <c r="J16" s="12"/>
      <c r="K16" s="12"/>
      <c r="L16" s="78">
        <f t="shared" si="18"/>
        <v>8</v>
      </c>
      <c r="M16" s="29" t="str">
        <f t="shared" si="14"/>
        <v xml:space="preserve"> </v>
      </c>
      <c r="N16" s="29" t="str">
        <f t="shared" si="15"/>
        <v xml:space="preserve"> </v>
      </c>
      <c r="O16" s="12"/>
      <c r="P16" s="12"/>
      <c r="Q16" s="12"/>
      <c r="R16" s="32">
        <f t="shared" si="3"/>
        <v>13</v>
      </c>
      <c r="T16" s="33">
        <f t="shared" si="4"/>
        <v>8</v>
      </c>
      <c r="U16" s="49">
        <f t="shared" si="5"/>
        <v>21</v>
      </c>
      <c r="V16" s="33">
        <f t="shared" si="6"/>
        <v>21</v>
      </c>
      <c r="W16" s="33">
        <f t="shared" si="7"/>
        <v>13</v>
      </c>
      <c r="Y16" s="49">
        <f t="shared" si="8"/>
        <v>8</v>
      </c>
      <c r="Z16" s="49">
        <f t="shared" si="9"/>
        <v>21</v>
      </c>
      <c r="AA16" s="49">
        <f t="shared" si="10"/>
        <v>21</v>
      </c>
      <c r="AB16" s="49">
        <f t="shared" si="11"/>
        <v>21</v>
      </c>
      <c r="AC16" s="49">
        <f t="shared" si="12"/>
        <v>21</v>
      </c>
      <c r="AD16" s="33">
        <f t="shared" si="13"/>
        <v>13</v>
      </c>
    </row>
    <row r="17" spans="1:30" ht="13" customHeight="1" x14ac:dyDescent="0.15">
      <c r="A17" s="146"/>
      <c r="B17" s="154" t="s">
        <v>134</v>
      </c>
      <c r="C17" s="131" t="s">
        <v>135</v>
      </c>
      <c r="D17" s="36"/>
      <c r="E17" s="12"/>
      <c r="F17" s="12">
        <v>10</v>
      </c>
      <c r="G17" s="12"/>
      <c r="H17" s="12"/>
      <c r="I17" s="39"/>
      <c r="J17" s="12"/>
      <c r="K17" s="12"/>
      <c r="L17" s="78">
        <f t="shared" si="18"/>
        <v>10</v>
      </c>
      <c r="M17" s="29" t="str">
        <f t="shared" si="14"/>
        <v xml:space="preserve"> </v>
      </c>
      <c r="N17" s="29" t="str">
        <f t="shared" si="15"/>
        <v xml:space="preserve"> </v>
      </c>
      <c r="O17" s="12"/>
      <c r="P17" s="12"/>
      <c r="Q17" s="12"/>
      <c r="R17" s="32">
        <f t="shared" si="3"/>
        <v>11</v>
      </c>
      <c r="T17" s="49">
        <f t="shared" si="4"/>
        <v>10</v>
      </c>
      <c r="U17">
        <f>IF(COUNT(#REF!)&gt;1,SMALL(#REF!,2),21)</f>
        <v>21</v>
      </c>
      <c r="V17" s="49">
        <f t="shared" si="6"/>
        <v>21</v>
      </c>
      <c r="W17" s="49">
        <f t="shared" si="7"/>
        <v>11</v>
      </c>
      <c r="Y17" s="33">
        <f>IF(COUNT(#REF!)&gt;0,SMALL(#REF!,1),21)</f>
        <v>21</v>
      </c>
      <c r="Z17" s="33">
        <f>IF(COUNT(#REF!)&gt;1,SMALL(#REF!,2),21)</f>
        <v>21</v>
      </c>
      <c r="AA17" s="33">
        <f>IF(COUNT(#REF!)&gt;2,SMALL(#REF!,3),21)</f>
        <v>21</v>
      </c>
      <c r="AB17" s="33">
        <f>IF(COUNT(#REF!)&gt;3,SMALL(#REF!,4),21)</f>
        <v>21</v>
      </c>
      <c r="AC17" s="33">
        <f>IF(COUNT(#REF!)&gt;4,SMALL(#REF!,5),21)</f>
        <v>21</v>
      </c>
      <c r="AD17" s="49">
        <f t="shared" si="13"/>
        <v>0</v>
      </c>
    </row>
    <row r="18" spans="1:30" ht="13" customHeight="1" x14ac:dyDescent="0.15">
      <c r="A18" s="36" t="str">
        <f>IF(AD24&lt;1," ",AD24)</f>
        <v xml:space="preserve"> </v>
      </c>
      <c r="B18" s="153"/>
      <c r="C18" s="12"/>
      <c r="D18" s="12"/>
      <c r="E18" s="12"/>
      <c r="F18" s="12"/>
      <c r="G18" s="12"/>
      <c r="H18" s="12"/>
      <c r="I18" s="39"/>
      <c r="J18" s="12"/>
      <c r="K18" s="12"/>
      <c r="L18" s="78" t="str">
        <f t="shared" si="18"/>
        <v xml:space="preserve"> </v>
      </c>
      <c r="M18" s="29" t="str">
        <f t="shared" si="14"/>
        <v xml:space="preserve"> </v>
      </c>
      <c r="N18" s="29" t="str">
        <f t="shared" si="15"/>
        <v xml:space="preserve"> </v>
      </c>
      <c r="O18" s="12"/>
      <c r="P18" s="12"/>
      <c r="Q18" s="12"/>
      <c r="R18" s="32" t="str">
        <f t="shared" si="3"/>
        <v xml:space="preserve"> </v>
      </c>
      <c r="T18">
        <f>IF(COUNT(#REF!)&gt;0,SMALL(#REF!,1),21)</f>
        <v>21</v>
      </c>
      <c r="U18" s="33">
        <f t="shared" si="5"/>
        <v>21</v>
      </c>
      <c r="V18">
        <f>IF(COUNT(#REF!)&gt;2,SMALL(#REF!,3),21)</f>
        <v>21</v>
      </c>
      <c r="W18">
        <f t="shared" si="7"/>
        <v>0</v>
      </c>
      <c r="Y18" s="33">
        <f t="shared" si="8"/>
        <v>21</v>
      </c>
      <c r="Z18" s="33">
        <f t="shared" si="9"/>
        <v>21</v>
      </c>
      <c r="AA18" s="33">
        <f t="shared" si="10"/>
        <v>21</v>
      </c>
      <c r="AB18" s="33">
        <f t="shared" si="11"/>
        <v>21</v>
      </c>
      <c r="AC18" s="33">
        <f t="shared" si="12"/>
        <v>21</v>
      </c>
      <c r="AD18">
        <f t="shared" si="13"/>
        <v>0</v>
      </c>
    </row>
    <row r="19" spans="1:30" ht="13" customHeight="1" x14ac:dyDescent="0.15">
      <c r="A19" s="36" t="str">
        <f>IF(AD25&lt;1," ",AD25)</f>
        <v xml:space="preserve"> </v>
      </c>
      <c r="B19" s="153"/>
      <c r="C19" s="12"/>
      <c r="D19" s="12"/>
      <c r="E19" s="12"/>
      <c r="F19" s="12"/>
      <c r="G19" s="12"/>
      <c r="H19" s="12"/>
      <c r="I19" s="39"/>
      <c r="J19" s="12"/>
      <c r="K19" s="12"/>
      <c r="L19" s="78" t="str">
        <f t="shared" si="18"/>
        <v xml:space="preserve"> </v>
      </c>
      <c r="M19" s="29" t="str">
        <f t="shared" si="14"/>
        <v xml:space="preserve"> </v>
      </c>
      <c r="N19" s="29" t="str">
        <f t="shared" si="15"/>
        <v xml:space="preserve"> </v>
      </c>
      <c r="O19" s="12"/>
      <c r="P19" s="12"/>
      <c r="Q19" s="12"/>
      <c r="R19" s="32" t="str">
        <f t="shared" si="3"/>
        <v xml:space="preserve"> </v>
      </c>
      <c r="T19" s="33">
        <f t="shared" si="4"/>
        <v>21</v>
      </c>
      <c r="U19" s="49">
        <f t="shared" si="5"/>
        <v>21</v>
      </c>
      <c r="V19" s="33">
        <f t="shared" si="6"/>
        <v>21</v>
      </c>
      <c r="W19" s="33">
        <f t="shared" si="7"/>
        <v>0</v>
      </c>
      <c r="Y19" s="49">
        <f t="shared" si="8"/>
        <v>21</v>
      </c>
      <c r="Z19" s="49">
        <f t="shared" si="9"/>
        <v>21</v>
      </c>
      <c r="AA19" s="49">
        <f t="shared" si="10"/>
        <v>21</v>
      </c>
      <c r="AB19" s="49">
        <f t="shared" si="11"/>
        <v>21</v>
      </c>
      <c r="AC19" s="49">
        <f t="shared" si="12"/>
        <v>21</v>
      </c>
      <c r="AD19" s="33">
        <f t="shared" si="13"/>
        <v>0</v>
      </c>
    </row>
    <row r="20" spans="1:30" ht="13" customHeight="1" x14ac:dyDescent="0.15">
      <c r="A20" s="36" t="str">
        <f>IF(AD26&lt;1," ",AD26)</f>
        <v xml:space="preserve"> </v>
      </c>
      <c r="B20" s="12"/>
      <c r="C20" s="12"/>
      <c r="D20" s="12"/>
      <c r="E20" s="12"/>
      <c r="F20" s="12"/>
      <c r="G20" s="12"/>
      <c r="H20" s="12"/>
      <c r="I20" s="39"/>
      <c r="J20" s="12"/>
      <c r="K20" s="12"/>
      <c r="L20" s="78" t="str">
        <f t="shared" si="18"/>
        <v xml:space="preserve"> </v>
      </c>
      <c r="M20" s="29" t="str">
        <f t="shared" si="14"/>
        <v xml:space="preserve"> </v>
      </c>
      <c r="N20" s="29" t="str">
        <f t="shared" si="15"/>
        <v xml:space="preserve"> </v>
      </c>
      <c r="O20" s="12"/>
      <c r="P20" s="12"/>
      <c r="Q20" s="12"/>
      <c r="R20" s="32" t="str">
        <f t="shared" si="3"/>
        <v xml:space="preserve"> </v>
      </c>
      <c r="T20" s="33">
        <f t="shared" si="4"/>
        <v>21</v>
      </c>
      <c r="U20">
        <f>IF(COUNT(#REF!)&gt;1,SMALL(#REF!,2),21)</f>
        <v>21</v>
      </c>
      <c r="V20" s="33">
        <f t="shared" si="6"/>
        <v>21</v>
      </c>
      <c r="W20" s="33">
        <f t="shared" si="7"/>
        <v>0</v>
      </c>
      <c r="Y20" s="33">
        <f>IF(COUNT(#REF!)&gt;0,SMALL(#REF!,1),21)</f>
        <v>21</v>
      </c>
      <c r="Z20" s="33">
        <f>IF(COUNT(#REF!)&gt;1,SMALL(#REF!,2),21)</f>
        <v>21</v>
      </c>
      <c r="AA20" s="33">
        <f>IF(COUNT(#REF!)&gt;2,SMALL(#REF!,3),21)</f>
        <v>21</v>
      </c>
      <c r="AB20" s="33">
        <f>IF(COUNT(#REF!)&gt;3,SMALL(#REF!,4),21)</f>
        <v>21</v>
      </c>
      <c r="AC20" s="33">
        <f>IF(COUNT(#REF!)&gt;4,SMALL(#REF!,5),21)</f>
        <v>21</v>
      </c>
      <c r="AD20" s="33">
        <f t="shared" si="13"/>
        <v>0</v>
      </c>
    </row>
    <row r="21" spans="1:30" ht="13" customHeight="1" x14ac:dyDescent="0.15"/>
    <row r="22" spans="1:30" ht="13" customHeight="1" x14ac:dyDescent="0.15"/>
    <row r="23" spans="1:30" ht="13" customHeight="1" x14ac:dyDescent="0.15"/>
    <row r="24" spans="1:30" ht="13" customHeight="1" x14ac:dyDescent="0.15"/>
    <row r="25" spans="1:30" ht="13" customHeight="1" x14ac:dyDescent="0.15"/>
    <row r="26" spans="1:30" ht="13" customHeight="1" x14ac:dyDescent="0.15"/>
    <row r="27" spans="1:30" ht="13" customHeight="1" x14ac:dyDescent="0.15"/>
    <row r="28" spans="1:30" ht="13" customHeight="1" x14ac:dyDescent="0.15"/>
    <row r="29" spans="1:30" ht="13" customHeight="1" x14ac:dyDescent="0.15"/>
    <row r="30" spans="1:30" ht="13" customHeight="1" x14ac:dyDescent="0.15"/>
    <row r="31" spans="1:30" ht="13" customHeight="1" x14ac:dyDescent="0.15"/>
    <row r="32" spans="1:30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</sheetData>
  <sortState xmlns:xlrd2="http://schemas.microsoft.com/office/spreadsheetml/2017/richdata2" ref="A5:AH13">
    <sortCondition ref="AH5:AH13"/>
  </sortState>
  <mergeCells count="2">
    <mergeCell ref="A1:E1"/>
    <mergeCell ref="AF2:A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456"/>
  <sheetViews>
    <sheetView tabSelected="1" topLeftCell="B1" workbookViewId="0">
      <selection activeCell="E21" sqref="E21"/>
    </sheetView>
  </sheetViews>
  <sheetFormatPr baseColWidth="10" defaultRowHeight="13" x14ac:dyDescent="0.15"/>
  <cols>
    <col min="1" max="1" width="7" customWidth="1"/>
    <col min="2" max="3" width="22.796875" customWidth="1"/>
    <col min="4" max="6" width="13.3984375" customWidth="1"/>
    <col min="7" max="8" width="16" customWidth="1"/>
    <col min="9" max="9" width="18" customWidth="1"/>
    <col min="10" max="11" width="3.3984375" hidden="1" customWidth="1"/>
    <col min="12" max="12" width="3.59765625" customWidth="1"/>
    <col min="13" max="13" width="4" customWidth="1"/>
    <col min="14" max="17" width="4.19921875" customWidth="1"/>
    <col min="18" max="18" width="5.3984375" customWidth="1"/>
    <col min="19" max="19" width="4" style="28" customWidth="1"/>
    <col min="20" max="25" width="4" hidden="1" customWidth="1"/>
    <col min="26" max="26" width="3.796875" hidden="1" customWidth="1"/>
    <col min="27" max="29" width="3.59765625" hidden="1" customWidth="1"/>
    <col min="30" max="30" width="5.3984375" hidden="1" customWidth="1"/>
  </cols>
  <sheetData>
    <row r="1" spans="1:35" s="33" customFormat="1" ht="25" customHeight="1" thickBot="1" x14ac:dyDescent="0.35">
      <c r="A1" s="149" t="s">
        <v>98</v>
      </c>
      <c r="B1" s="150"/>
      <c r="C1" s="150"/>
      <c r="D1" s="150"/>
      <c r="E1" s="150"/>
      <c r="F1" s="150"/>
      <c r="G1" s="50"/>
      <c r="H1" s="50"/>
      <c r="I1" s="51"/>
      <c r="J1" s="50"/>
      <c r="K1" s="50"/>
      <c r="L1" s="97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0"/>
      <c r="L2" s="54"/>
      <c r="R2" s="55"/>
      <c r="S2" s="34"/>
      <c r="AF2" s="151"/>
      <c r="AG2" s="151"/>
      <c r="AH2" s="151"/>
      <c r="AI2" s="151"/>
    </row>
    <row r="3" spans="1:35" s="33" customFormat="1" ht="16" customHeight="1" x14ac:dyDescent="0.15">
      <c r="A3" s="41"/>
      <c r="B3" s="56"/>
      <c r="C3" s="56"/>
      <c r="D3" s="79" t="s">
        <v>84</v>
      </c>
      <c r="E3" s="79" t="s">
        <v>85</v>
      </c>
      <c r="F3" s="79" t="s">
        <v>86</v>
      </c>
      <c r="G3" s="79" t="s">
        <v>87</v>
      </c>
      <c r="H3" s="79" t="s">
        <v>88</v>
      </c>
      <c r="I3" s="116" t="s">
        <v>89</v>
      </c>
      <c r="J3" s="82"/>
      <c r="K3" s="57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>
        <v>45641</v>
      </c>
      <c r="G4" s="26">
        <v>45655</v>
      </c>
      <c r="H4" s="26">
        <v>45296</v>
      </c>
      <c r="I4" s="117">
        <v>45310</v>
      </c>
      <c r="J4" s="62"/>
      <c r="K4" s="63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63" t="s">
        <v>36</v>
      </c>
      <c r="C5" s="56" t="s">
        <v>15</v>
      </c>
      <c r="D5" s="57">
        <v>1</v>
      </c>
      <c r="E5" s="56"/>
      <c r="F5" s="57"/>
      <c r="G5" s="56"/>
      <c r="H5" s="82"/>
      <c r="I5" s="59"/>
      <c r="J5" s="82"/>
      <c r="K5" s="59"/>
      <c r="L5" s="41">
        <f t="shared" ref="L5" si="0">IF(T5&gt;20," ",T5)</f>
        <v>1</v>
      </c>
      <c r="M5" s="56" t="str">
        <f t="shared" ref="M5" si="1">IF(U5&gt;20," ",U5)</f>
        <v xml:space="preserve"> </v>
      </c>
      <c r="N5" s="56" t="str">
        <f t="shared" ref="N5" si="2">IF(V5&gt;20," ",V5)</f>
        <v xml:space="preserve"> </v>
      </c>
      <c r="O5" s="72"/>
      <c r="P5" s="72"/>
      <c r="Q5" s="72"/>
      <c r="R5" s="106">
        <f t="shared" ref="R5" si="3">IF(W5&lt;1," ",W5)</f>
        <v>20</v>
      </c>
      <c r="S5" s="95"/>
      <c r="T5" s="49">
        <f t="shared" ref="T5" si="4">IF(COUNT(D5:K5)&gt;0,SMALL(D5:K5,1),21)</f>
        <v>1</v>
      </c>
      <c r="U5" s="49">
        <f t="shared" ref="U5" si="5">IF(COUNT(D5:K5)&gt;1,SMALL(D5:K5,2),21)</f>
        <v>21</v>
      </c>
      <c r="V5" s="49">
        <f t="shared" ref="V5" si="6">IF(COUNT(D5:K5)&gt;2,SMALL(D5:K5,3),21)</f>
        <v>21</v>
      </c>
      <c r="W5" s="49">
        <f t="shared" ref="W5" si="7">21*3-T5-U5-V5-((3-COUNT(T5:V5))*21)</f>
        <v>20</v>
      </c>
      <c r="Y5" s="49">
        <f t="shared" ref="Y5" si="8">IF(COUNT(D5:K5)&gt;0,SMALL(D5:K5,1),21)</f>
        <v>1</v>
      </c>
      <c r="Z5" s="49">
        <f t="shared" ref="Z5" si="9">IF(COUNT(D5:K5)&gt;1,SMALL(D5:K5,2),21)</f>
        <v>21</v>
      </c>
      <c r="AA5" s="49">
        <f t="shared" ref="AA5" si="10">IF(COUNT(D5:K5)&gt;2,SMALL(D5:K5,3),21)</f>
        <v>21</v>
      </c>
      <c r="AB5" s="49">
        <f t="shared" ref="AB5" si="11">IF(COUNT(D5:K5)&gt;3,SMALL(D5:K5,4),21)</f>
        <v>21</v>
      </c>
      <c r="AC5" s="49">
        <f t="shared" ref="AC5" si="12">IF(COUNT(D5:K5)&gt;4,SMALL(D5:K5,5),21)</f>
        <v>21</v>
      </c>
      <c r="AD5" s="49">
        <f t="shared" ref="AD5" si="13">21*5-Y5-Z5-AA5-AB5-AC5-((5-COUNT(Y5:AC5))*21)</f>
        <v>20</v>
      </c>
    </row>
    <row r="6" spans="1:35" ht="13" customHeight="1" thickBot="1" x14ac:dyDescent="0.2">
      <c r="A6" s="42" t="str">
        <f t="shared" ref="A6" si="14">IF(AD6&lt;1," ",AD6)</f>
        <v xml:space="preserve"> </v>
      </c>
      <c r="B6" s="158"/>
      <c r="C6" s="15"/>
      <c r="D6" s="16"/>
      <c r="E6" s="15"/>
      <c r="F6" s="16"/>
      <c r="G6" s="15"/>
      <c r="H6" s="17"/>
      <c r="I6" s="18"/>
      <c r="J6" s="17"/>
      <c r="K6" s="18"/>
      <c r="L6" s="19" t="str">
        <f t="shared" ref="L6:N6" si="15">IF(T6&gt;20," ",T6)</f>
        <v xml:space="preserve"> </v>
      </c>
      <c r="M6" s="15" t="str">
        <f t="shared" si="15"/>
        <v xml:space="preserve"> </v>
      </c>
      <c r="N6" s="15" t="str">
        <f t="shared" si="15"/>
        <v xml:space="preserve"> </v>
      </c>
      <c r="O6" s="94"/>
      <c r="P6" s="94"/>
      <c r="Q6" s="94"/>
      <c r="R6" s="20" t="str">
        <f t="shared" ref="R6" si="16">IF(W6&lt;1," ",W6)</f>
        <v xml:space="preserve"> </v>
      </c>
      <c r="T6">
        <f t="shared" ref="T6" si="17">IF(COUNT(D6:K6)&gt;0,SMALL(D6:K6,1),21)</f>
        <v>21</v>
      </c>
      <c r="U6">
        <f t="shared" ref="U6" si="18">IF(COUNT(D6:K6)&gt;1,SMALL(D6:K6,2),21)</f>
        <v>21</v>
      </c>
      <c r="V6">
        <f t="shared" ref="V6" si="19">IF(COUNT(D6:K6)&gt;2,SMALL(D6:K6,3),21)</f>
        <v>21</v>
      </c>
      <c r="W6">
        <f t="shared" ref="W6" si="20">21*3-T6-U6-V6-((3-COUNT(T6:V6))*21)</f>
        <v>0</v>
      </c>
      <c r="Y6" s="33">
        <f t="shared" ref="Y6" si="21">IF(COUNT(D6:K6)&gt;0,SMALL(D6:K6,1),21)</f>
        <v>21</v>
      </c>
      <c r="Z6" s="33">
        <f t="shared" ref="Z6" si="22">IF(COUNT(D6:K6)&gt;1,SMALL(D6:K6,2),21)</f>
        <v>21</v>
      </c>
      <c r="AA6" s="33">
        <f t="shared" ref="AA6" si="23">IF(COUNT(D6:K6)&gt;2,SMALL(D6:K6,3),21)</f>
        <v>21</v>
      </c>
      <c r="AB6" s="33">
        <f t="shared" ref="AB6" si="24">IF(COUNT(D6:K6)&gt;3,SMALL(D6:K6,4),21)</f>
        <v>21</v>
      </c>
      <c r="AC6" s="33">
        <f t="shared" ref="AC6" si="25">IF(COUNT(D6:K6)&gt;4,SMALL(D6:K6,5),21)</f>
        <v>21</v>
      </c>
      <c r="AD6">
        <f t="shared" ref="AD6" si="26">21*5-Y6-Z6-AA6-AB6-AC6-((5-COUNT(Y6:AC6))*21)</f>
        <v>0</v>
      </c>
    </row>
    <row r="7" spans="1:35" ht="13" customHeight="1" x14ac:dyDescent="0.15">
      <c r="B7" s="159"/>
    </row>
    <row r="8" spans="1:35" ht="13" customHeight="1" x14ac:dyDescent="0.15">
      <c r="B8" s="159"/>
    </row>
    <row r="9" spans="1:35" ht="13" customHeight="1" x14ac:dyDescent="0.15"/>
    <row r="10" spans="1:35" ht="13" customHeight="1" x14ac:dyDescent="0.15"/>
    <row r="11" spans="1:35" ht="13" customHeight="1" x14ac:dyDescent="0.15"/>
    <row r="12" spans="1:35" ht="13" customHeight="1" x14ac:dyDescent="0.15"/>
    <row r="13" spans="1:35" ht="13" customHeight="1" x14ac:dyDescent="0.15"/>
    <row r="14" spans="1:35" ht="13" customHeight="1" x14ac:dyDescent="0.15"/>
    <row r="15" spans="1:35" ht="13" customHeight="1" x14ac:dyDescent="0.15"/>
    <row r="16" spans="1:3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</sheetData>
  <sortState xmlns:xlrd2="http://schemas.microsoft.com/office/spreadsheetml/2017/richdata2" ref="A5:AH16">
    <sortCondition ref="D5:D16"/>
  </sortState>
  <mergeCells count="2">
    <mergeCell ref="A1:F1"/>
    <mergeCell ref="AF2:A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e8385e1-2509-49fc-a462-beb89f523d7b" ContentTypeId="0x010100BF8431C51B517C4482CD3207C509516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F8431C51B517C4482CD3207C509516100CDF40AFC042F0F49B746142019E62764" ma:contentTypeVersion="10" ma:contentTypeDescription="Rent word-dokument" ma:contentTypeScope="" ma:versionID="26fff6389e5a768e95aacc3675830442">
  <xsd:schema xmlns:xsd="http://www.w3.org/2001/XMLSchema" xmlns:xs="http://www.w3.org/2001/XMLSchema" xmlns:p="http://schemas.microsoft.com/office/2006/metadata/properties" xmlns:ns2="c3e97939-0ce5-4099-93ab-94dff8871a26" targetNamespace="http://schemas.microsoft.com/office/2006/metadata/properties" ma:root="true" ma:fieldsID="4ec69354c48b18baaf4614a702ed6bf4" ns2:_="">
    <xsd:import namespace="c3e97939-0ce5-4099-93ab-94dff8871a26"/>
    <xsd:element name="properties">
      <xsd:complexType>
        <xsd:sequence>
          <xsd:element name="documentManagement">
            <xsd:complexType>
              <xsd:all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97939-0ce5-4099-93ab-94dff8871a26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F7A06-962C-4609-BD58-C556DD223FC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1053918-17CC-42D2-945F-51106FFD2C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91E104-6559-4490-B644-954FEB97F933}">
  <ds:schemaRefs>
    <ds:schemaRef ds:uri="http://schemas.openxmlformats.org/package/2006/metadata/core-properties"/>
    <ds:schemaRef ds:uri="http://purl.org/dc/dcmitype/"/>
    <ds:schemaRef ds:uri="c3e97939-0ce5-4099-93ab-94dff8871a26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12E9044-7BD9-4C10-80ED-0F600C080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e97939-0ce5-4099-93ab-94dff8871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  <vt:lpstr>Sammenlagt!Utskriftsområde</vt:lpstr>
    </vt:vector>
  </TitlesOfParts>
  <Company>Gjensidige 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Sondre Haugholt Breian</cp:lastModifiedBy>
  <cp:lastPrinted>2008-12-27T15:00:53Z</cp:lastPrinted>
  <dcterms:created xsi:type="dcterms:W3CDTF">2003-01-08T09:38:39Z</dcterms:created>
  <dcterms:modified xsi:type="dcterms:W3CDTF">2024-12-17T10:59:26Z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0x010100BF8431C51B517C4482CD3207C509516100CDF40AFC042F0F49B746142019E62764</vt:lpwstr>
  </property>
</Properties>
</file>